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36960" windowHeight="16740" activeTab="0"/>
  </bookViews>
  <sheets>
    <sheet name="Prévisionnel Récapitulatif" sheetId="1" r:id="rId1"/>
    <sheet name="Action1" sheetId="2" r:id="rId2"/>
    <sheet name="Action2" sheetId="3" r:id="rId3"/>
    <sheet name="Action3" sheetId="4" r:id="rId4"/>
    <sheet name="Action4" sheetId="5" r:id="rId5"/>
    <sheet name="Action5" sheetId="6" r:id="rId6"/>
    <sheet name="Action6" sheetId="7" r:id="rId7"/>
    <sheet name="Action7" sheetId="8" r:id="rId8"/>
    <sheet name="Tarifs" sheetId="9" r:id="rId9"/>
  </sheets>
  <definedNames/>
  <calcPr fullCalcOnLoad="1"/>
</workbook>
</file>

<file path=xl/comments2.xml><?xml version="1.0" encoding="utf-8"?>
<comments xmlns="http://schemas.openxmlformats.org/spreadsheetml/2006/main">
  <authors>
    <author>FFESSM74 CODEP</author>
    <author>Utilisateur Windows</author>
    <author>JPG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4" authorId="1">
      <text>
        <r>
          <rPr>
            <sz val="9"/>
            <rFont val="Tahoma"/>
            <family val="2"/>
          </rPr>
          <t>Apport club, ligue Raba ou Fédéral</t>
        </r>
      </text>
    </comment>
    <comment ref="B24" authorId="1">
      <text>
        <r>
          <rPr>
            <sz val="9"/>
            <rFont val="Tahoma"/>
            <family val="2"/>
          </rPr>
          <t>Sur la base de ,,,,,,</t>
        </r>
      </text>
    </comment>
    <comment ref="G20" authorId="2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</commentList>
</comments>
</file>

<file path=xl/comments3.xml><?xml version="1.0" encoding="utf-8"?>
<comments xmlns="http://schemas.openxmlformats.org/spreadsheetml/2006/main">
  <authors>
    <author>FFESSM74 CODEP</author>
    <author>JPG</author>
    <author>Utilisateur Windows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0" authorId="1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  <comment ref="A24" authorId="2">
      <text>
        <r>
          <rPr>
            <sz val="9"/>
            <rFont val="Tahoma"/>
            <family val="2"/>
          </rPr>
          <t>Sur la base de ,,,,,,</t>
        </r>
      </text>
    </comment>
    <comment ref="G24" authorId="2">
      <text>
        <r>
          <rPr>
            <sz val="9"/>
            <rFont val="Tahoma"/>
            <family val="2"/>
          </rPr>
          <t>Apport club, ligue Raba ou Fédéral</t>
        </r>
      </text>
    </comment>
  </commentList>
</comments>
</file>

<file path=xl/comments4.xml><?xml version="1.0" encoding="utf-8"?>
<comments xmlns="http://schemas.openxmlformats.org/spreadsheetml/2006/main">
  <authors>
    <author>FFESSM74 CODEP</author>
    <author>JPG</author>
    <author>Utilisateur Windows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0" authorId="1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  <comment ref="G24" authorId="2">
      <text>
        <r>
          <rPr>
            <sz val="9"/>
            <rFont val="Tahoma"/>
            <family val="2"/>
          </rPr>
          <t>Apport club, ligue Raba ou Fédéral</t>
        </r>
      </text>
    </comment>
  </commentList>
</comments>
</file>

<file path=xl/comments5.xml><?xml version="1.0" encoding="utf-8"?>
<comments xmlns="http://schemas.openxmlformats.org/spreadsheetml/2006/main">
  <authors>
    <author>FFESSM74 CODEP</author>
    <author>JPG</author>
    <author>Utilisateur Windows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0" authorId="1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  <comment ref="G24" authorId="2">
      <text>
        <r>
          <rPr>
            <sz val="9"/>
            <rFont val="Tahoma"/>
            <family val="2"/>
          </rPr>
          <t>Apport club, ligue Raba ou Fédéral</t>
        </r>
      </text>
    </comment>
  </commentList>
</comments>
</file>

<file path=xl/comments6.xml><?xml version="1.0" encoding="utf-8"?>
<comments xmlns="http://schemas.openxmlformats.org/spreadsheetml/2006/main">
  <authors>
    <author>FFESSM74 CODEP</author>
    <author>JPG</author>
    <author>Utilisateur Windows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0" authorId="1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  <comment ref="G24" authorId="2">
      <text>
        <r>
          <rPr>
            <sz val="9"/>
            <rFont val="Tahoma"/>
            <family val="2"/>
          </rPr>
          <t>Apport club, ligue Raba ou Fédéral</t>
        </r>
      </text>
    </comment>
  </commentList>
</comments>
</file>

<file path=xl/comments7.xml><?xml version="1.0" encoding="utf-8"?>
<comments xmlns="http://schemas.openxmlformats.org/spreadsheetml/2006/main">
  <authors>
    <author>FFESSM74 CODEP</author>
    <author>JPG</author>
    <author>Utilisateur Windows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0" authorId="1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  <comment ref="G24" authorId="2">
      <text>
        <r>
          <rPr>
            <sz val="9"/>
            <rFont val="Tahoma"/>
            <family val="2"/>
          </rPr>
          <t>Apport club, ligue Raba ou Fédéral</t>
        </r>
      </text>
    </comment>
  </commentList>
</comments>
</file>

<file path=xl/comments8.xml><?xml version="1.0" encoding="utf-8"?>
<comments xmlns="http://schemas.openxmlformats.org/spreadsheetml/2006/main">
  <authors>
    <author>FFESSM74 CODEP</author>
    <author>JPG</author>
    <author>Utilisateur Windows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0" authorId="1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  <comment ref="G24" authorId="2">
      <text>
        <r>
          <rPr>
            <sz val="9"/>
            <rFont val="Tahoma"/>
            <family val="2"/>
          </rPr>
          <t>Apport club, ligue Raba ou Fédéral</t>
        </r>
      </text>
    </comment>
  </commentList>
</comments>
</file>

<file path=xl/sharedStrings.xml><?xml version="1.0" encoding="utf-8"?>
<sst xmlns="http://schemas.openxmlformats.org/spreadsheetml/2006/main" count="597" uniqueCount="121">
  <si>
    <t xml:space="preserve">DEPENSES </t>
  </si>
  <si>
    <t>MONTANT</t>
  </si>
  <si>
    <t>RECETTES</t>
  </si>
  <si>
    <t xml:space="preserve">Charges directes </t>
  </si>
  <si>
    <t xml:space="preserve">Ressources directes </t>
  </si>
  <si>
    <t>61 - Services extérieurs</t>
  </si>
  <si>
    <t>74 - Subvention d'exploitation</t>
  </si>
  <si>
    <t xml:space="preserve">TOTAL DES CHARGES </t>
  </si>
  <si>
    <t>TOTAL DES PRODUITS</t>
  </si>
  <si>
    <t>Fournitures fédérales (cartes, livrets..)</t>
  </si>
  <si>
    <t>Repas stagiaires</t>
  </si>
  <si>
    <t xml:space="preserve">Inscription (stage, sortie, formation…) </t>
  </si>
  <si>
    <t>Frais administartifs</t>
  </si>
  <si>
    <t>Déplacement sur la base de 0.31 €/km</t>
  </si>
  <si>
    <t>Le total des charges et des recettes doit être équilibré</t>
  </si>
  <si>
    <t>Autoroute</t>
  </si>
  <si>
    <t>Montant Unitaire</t>
  </si>
  <si>
    <t>Nbre</t>
  </si>
  <si>
    <t>Nbre de personnes concernées:</t>
  </si>
  <si>
    <t xml:space="preserve">Description de l'action : </t>
  </si>
  <si>
    <t xml:space="preserve">Veuillez utiliser un onglet par action, préciser le type et la date de l'action </t>
  </si>
  <si>
    <t>Différence</t>
  </si>
  <si>
    <t>Autre (justifier dans ligne suivante)</t>
  </si>
  <si>
    <t>Achat de matériel (préciser dans ligne suivante)</t>
  </si>
  <si>
    <t>Divers (préciser ligne suivante)</t>
  </si>
  <si>
    <t>ICI éventuelle description concernant la ligne précédente</t>
  </si>
  <si>
    <t xml:space="preserve">Date ou période de l'action: </t>
  </si>
  <si>
    <t>Divers (préciser dans ligne suivante)</t>
  </si>
  <si>
    <t>Frais de stage , formation</t>
  </si>
  <si>
    <t>Stage , formation, examen</t>
  </si>
  <si>
    <t xml:space="preserve">ICI éventuelle description du matériel acheté </t>
  </si>
  <si>
    <t>Participation autres structures fédérales</t>
  </si>
  <si>
    <t>Ne remplir que les cases de couleur au dessus et au dessous</t>
  </si>
  <si>
    <t>DIFFERENCE</t>
  </si>
  <si>
    <t xml:space="preserve"> - Ce document est une proposition de la commission, mais il n'engage pas le comité départemental qui arbitre selon ses priorités.</t>
  </si>
  <si>
    <t xml:space="preserve">    en fonction des subventions obtenues ou de difficultés budgétaires</t>
  </si>
  <si>
    <t xml:space="preserve">-  Lorsque le président, après décision du comité, a donné un avis favorable, le budget peut encore être amendé </t>
  </si>
  <si>
    <t>- Dans le cas précédent, un nouvel arbitrage peut intervenir en faveur d'une nouvelle proposition d'action</t>
  </si>
  <si>
    <t xml:space="preserve">- Une action prévue et non réalisée fait perdre le montant prévu à la commission . </t>
  </si>
  <si>
    <t>Des commentaires indiqués par le petit angle rouge en haut à droite dans les cellules devraient vous aider.
sont là pour vous aider à remplir les cases</t>
  </si>
  <si>
    <t xml:space="preserve">Nom de la commission ou groupe : </t>
  </si>
  <si>
    <t>Commission X groupe Y</t>
  </si>
  <si>
    <t>Action 1 de la commission</t>
  </si>
  <si>
    <t>Frais d'hôtel (35€ nuit -7,5€ petit déj</t>
  </si>
  <si>
    <t xml:space="preserve">Ce tableau se rempli tout seul à partir des données renseignées dans les différents onglets "Actions?" </t>
  </si>
  <si>
    <t>½ journée examen N4 et MF1 y c. bateau et pilote</t>
  </si>
  <si>
    <t>1 journée examen N4 et MF1 y c. bateau et pilote</t>
  </si>
  <si>
    <t>1/2 journée bateau supplémentaire, y compris pilote</t>
  </si>
  <si>
    <t>1 journée bateau supplémentaire, y compris pilote</t>
  </si>
  <si>
    <t>½ journée club y c. bateau et pilote</t>
  </si>
  <si>
    <t xml:space="preserve">1 journée club y c. bateau et pilote </t>
  </si>
  <si>
    <t xml:space="preserve">½ journée club </t>
  </si>
  <si>
    <t>1 journée club</t>
  </si>
  <si>
    <t>Gonflage des blocs à l'air uniquement</t>
  </si>
  <si>
    <t>Gonflage des blocs au nitrox</t>
  </si>
  <si>
    <t>ICI nom de(s) la structure(s) fédérale(s)</t>
  </si>
  <si>
    <t>ICI éventuelle description ligne précédente</t>
  </si>
  <si>
    <t>Repas stagiaires (15€ maxi)</t>
  </si>
  <si>
    <t>Repas organisateurs (15€ maxi)</t>
  </si>
  <si>
    <t>Sponsor privé - Aide structure privée</t>
  </si>
  <si>
    <t>Nom de(s) la structure(s) privée(s)</t>
  </si>
  <si>
    <t>Total locaux et bateaux</t>
  </si>
  <si>
    <t>Total gonflage</t>
  </si>
  <si>
    <t>Aide publique (commune)</t>
  </si>
  <si>
    <t>Aide publique (département)</t>
  </si>
  <si>
    <t>Aide publique (Région)</t>
  </si>
  <si>
    <t>Réception, collation, pot</t>
  </si>
  <si>
    <t>Participation CODEP 74 souhaitée</t>
  </si>
  <si>
    <t>Budget Prévisionnel</t>
  </si>
  <si>
    <t>Heures de bénévolat:</t>
  </si>
  <si>
    <r>
      <t xml:space="preserve">Nous valorisons ces heures à hauteur de </t>
    </r>
    <r>
      <rPr>
        <b/>
        <sz val="16"/>
        <color indexed="12"/>
        <rFont val="Arial"/>
        <family val="2"/>
      </rPr>
      <t>15€</t>
    </r>
    <r>
      <rPr>
        <b/>
        <sz val="12"/>
        <color indexed="12"/>
        <rFont val="Arial"/>
        <family val="2"/>
      </rPr>
      <t xml:space="preserve"> dans nos demandes de subventions</t>
    </r>
  </si>
  <si>
    <t>ATTENTION: Si vous utilisez une structure pro pour votre action, les tarifs sont différents (voir onglet TARIFS)</t>
  </si>
  <si>
    <t>Tarifs votés en AG du CODEP le 14 février 2015 à Sallanches</t>
  </si>
  <si>
    <t xml:space="preserve">COÛT DES FORMATIONS &amp; EXAMENS </t>
  </si>
  <si>
    <t>Type de formations et examens</t>
  </si>
  <si>
    <r>
      <rPr>
        <b/>
        <u val="single"/>
        <sz val="10"/>
        <color indexed="12"/>
        <rFont val="Arial"/>
        <family val="2"/>
      </rPr>
      <t>Candidats 74</t>
    </r>
    <r>
      <rPr>
        <sz val="10"/>
        <color indexed="12"/>
        <rFont val="Arial"/>
        <family val="2"/>
      </rPr>
      <t xml:space="preserve"> 
Avec repas et carte CMAS 
</t>
    </r>
  </si>
  <si>
    <r>
      <rPr>
        <b/>
        <u val="single"/>
        <sz val="10"/>
        <color indexed="12"/>
        <rFont val="Arial"/>
        <family val="2"/>
      </rPr>
      <t>Candidats hors 74</t>
    </r>
    <r>
      <rPr>
        <sz val="10"/>
        <color indexed="12"/>
        <rFont val="Arial"/>
        <family val="2"/>
      </rPr>
      <t xml:space="preserve">
Avec repas et carte CMAS 
</t>
    </r>
  </si>
  <si>
    <t xml:space="preserve">Initiateur Stage exam </t>
  </si>
  <si>
    <t>Initiateur Exam seul</t>
  </si>
  <si>
    <t>Stagiaires tuteurs initiateur (TSI) ou Stag MF2 non TSI (UC3 à valider)</t>
  </si>
  <si>
    <r>
      <rPr>
        <b/>
        <sz val="8"/>
        <rFont val="Arial"/>
        <family val="2"/>
      </rPr>
      <t>12</t>
    </r>
    <r>
      <rPr>
        <sz val="8"/>
        <rFont val="Arial"/>
        <family val="2"/>
      </rPr>
      <t xml:space="preserve"> + coût réel restauration</t>
    </r>
  </si>
  <si>
    <r>
      <rPr>
        <b/>
        <sz val="8"/>
        <rFont val="Arial"/>
        <family val="2"/>
      </rPr>
      <t>30</t>
    </r>
    <r>
      <rPr>
        <sz val="8"/>
        <rFont val="Arial"/>
        <family val="2"/>
      </rPr>
      <t xml:space="preserve"> + coût restauration</t>
    </r>
  </si>
  <si>
    <t>Stag MF2 non TSI sur stage initiateur  (observateur – UC3 à valider)</t>
  </si>
  <si>
    <t>Coût réel restauration</t>
  </si>
  <si>
    <t>Stag MF2 - TSI sur stage initiateur   (acteur selon décision responsable stage)</t>
  </si>
  <si>
    <t>Prise en charge par le CODEP</t>
  </si>
  <si>
    <t>N4 Formation + exam.</t>
  </si>
  <si>
    <r>
      <rPr>
        <b/>
        <sz val="8"/>
        <rFont val="Arial"/>
        <family val="2"/>
      </rPr>
      <t>490</t>
    </r>
    <r>
      <rPr>
        <sz val="6"/>
        <rFont val="Arial"/>
        <family val="2"/>
      </rPr>
      <t xml:space="preserve"> (100 remboursés aux candidats)</t>
    </r>
  </si>
  <si>
    <t xml:space="preserve">N4 Théorie + exam. </t>
  </si>
  <si>
    <t>N4 Examen seul</t>
  </si>
  <si>
    <t>N4 Exam. pratique seule</t>
  </si>
  <si>
    <t>N4 Exam. théorie seule</t>
  </si>
  <si>
    <t>N4 Exam. Réglementation (pompiers, militaires…)</t>
  </si>
  <si>
    <t>MF1 Stage initial</t>
  </si>
  <si>
    <t xml:space="preserve">INDEMNISATION DES CLUBS </t>
  </si>
  <si>
    <t>Ces tarifs concernent strictement les actions et formations départementales à l'exclusion de toute autre.</t>
  </si>
  <si>
    <t>Mise à disposition par les clubs: locaux, bateau + gonflage</t>
  </si>
  <si>
    <t>Associations</t>
  </si>
  <si>
    <r>
      <rPr>
        <b/>
        <u val="single"/>
        <sz val="10"/>
        <color indexed="12"/>
        <rFont val="Arial"/>
        <family val="2"/>
      </rPr>
      <t xml:space="preserve"> SCA</t>
    </r>
    <r>
      <rPr>
        <sz val="10"/>
        <color indexed="12"/>
        <rFont val="Arial"/>
        <family val="2"/>
      </rPr>
      <t xml:space="preserve">
+ 20% TVA 
+ 108€/j masse salariale</t>
    </r>
  </si>
  <si>
    <r>
      <rPr>
        <b/>
        <u val="single"/>
        <sz val="10"/>
        <color indexed="12"/>
        <rFont val="Arial"/>
        <family val="2"/>
      </rPr>
      <t>SCA Dimanche</t>
    </r>
    <r>
      <rPr>
        <sz val="10"/>
        <color indexed="12"/>
        <rFont val="Arial"/>
        <family val="2"/>
      </rPr>
      <t xml:space="preserve">
+ 20% TVA 
+ 162€/j masse salariale</t>
    </r>
  </si>
  <si>
    <t xml:space="preserve">½ journée club avec bateau et pilote </t>
  </si>
  <si>
    <t xml:space="preserve">1 journée club avec bateau et pilote </t>
  </si>
  <si>
    <t>½ journée club</t>
  </si>
  <si>
    <t>Bateau extérieur pour 1/2 journée, avec pilote</t>
  </si>
  <si>
    <t>Bateau extérieur pour 1 journée, avec pilote</t>
  </si>
  <si>
    <t>Gonflage des blocs candidats &amp; moniteurs (par bloc air )</t>
  </si>
  <si>
    <t>Gonflage des blocs candidats &amp; moniteurs (par bloc nitrox)</t>
  </si>
  <si>
    <r>
      <t xml:space="preserve">Journée </t>
    </r>
    <r>
      <rPr>
        <sz val="8"/>
        <color indexed="8"/>
        <rFont val="Arial"/>
        <family val="2"/>
      </rPr>
      <t>examen N4 et MF1 avec local, bateau et pilote</t>
    </r>
  </si>
  <si>
    <r>
      <t xml:space="preserve">½ journée </t>
    </r>
    <r>
      <rPr>
        <sz val="8"/>
        <color indexed="8"/>
        <rFont val="Arial"/>
        <family val="2"/>
      </rPr>
      <t>examen N4 et MF1 avec local, bateau et pilote </t>
    </r>
  </si>
  <si>
    <t>Cette case est automatiquement remplie à partir de l'onglet Action1</t>
  </si>
  <si>
    <r>
      <t xml:space="preserve">Action </t>
    </r>
    <r>
      <rPr>
        <sz val="16"/>
        <rFont val="Arial"/>
        <family val="2"/>
      </rPr>
      <t>2</t>
    </r>
    <r>
      <rPr>
        <sz val="16"/>
        <rFont val="Arial"/>
        <family val="2"/>
      </rPr>
      <t xml:space="preserve"> de la commission</t>
    </r>
  </si>
  <si>
    <r>
      <t xml:space="preserve">Action </t>
    </r>
    <r>
      <rPr>
        <sz val="16"/>
        <rFont val="Arial"/>
        <family val="2"/>
      </rPr>
      <t>3</t>
    </r>
    <r>
      <rPr>
        <sz val="16"/>
        <rFont val="Arial"/>
        <family val="2"/>
      </rPr>
      <t xml:space="preserve"> de la commission</t>
    </r>
  </si>
  <si>
    <r>
      <t xml:space="preserve">Action </t>
    </r>
    <r>
      <rPr>
        <sz val="16"/>
        <rFont val="Arial"/>
        <family val="2"/>
      </rPr>
      <t>4</t>
    </r>
    <r>
      <rPr>
        <sz val="16"/>
        <rFont val="Arial"/>
        <family val="2"/>
      </rPr>
      <t xml:space="preserve"> de la commission</t>
    </r>
  </si>
  <si>
    <r>
      <t xml:space="preserve">Action </t>
    </r>
    <r>
      <rPr>
        <sz val="16"/>
        <rFont val="Arial"/>
        <family val="2"/>
      </rPr>
      <t>5</t>
    </r>
    <r>
      <rPr>
        <sz val="16"/>
        <rFont val="Arial"/>
        <family val="2"/>
      </rPr>
      <t xml:space="preserve"> de la commission</t>
    </r>
  </si>
  <si>
    <r>
      <t xml:space="preserve">Action </t>
    </r>
    <r>
      <rPr>
        <sz val="16"/>
        <rFont val="Arial"/>
        <family val="2"/>
      </rPr>
      <t>6</t>
    </r>
    <r>
      <rPr>
        <sz val="16"/>
        <rFont val="Arial"/>
        <family val="2"/>
      </rPr>
      <t xml:space="preserve"> de la commission</t>
    </r>
  </si>
  <si>
    <r>
      <t xml:space="preserve">Action </t>
    </r>
    <r>
      <rPr>
        <sz val="16"/>
        <rFont val="Arial"/>
        <family val="2"/>
      </rPr>
      <t>7</t>
    </r>
    <r>
      <rPr>
        <sz val="16"/>
        <rFont val="Arial"/>
        <family val="2"/>
      </rPr>
      <t xml:space="preserve"> de la commission</t>
    </r>
  </si>
  <si>
    <t xml:space="preserve">Autre </t>
  </si>
  <si>
    <t>Divers</t>
  </si>
  <si>
    <t xml:space="preserve">Achat de matériel </t>
  </si>
  <si>
    <t>Année 2016</t>
  </si>
  <si>
    <t>Ce tableau n'est pas modifiable. Il se rempli automatiquement à partir des données saisies dans les onglets "action?"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</si>
</sst>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_ ;[Red]\-#,##0.00\ 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2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5"/>
      <name val="Arial"/>
      <family val="2"/>
    </font>
    <font>
      <b/>
      <i/>
      <sz val="16"/>
      <color indexed="10"/>
      <name val="Arial"/>
      <family val="2"/>
    </font>
    <font>
      <b/>
      <sz val="12"/>
      <color indexed="56"/>
      <name val="Arial"/>
      <family val="2"/>
    </font>
    <font>
      <b/>
      <sz val="16"/>
      <color indexed="56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28"/>
      <name val="Arial"/>
      <family val="2"/>
    </font>
    <font>
      <b/>
      <sz val="12"/>
      <color indexed="28"/>
      <name val="Arial"/>
      <family val="2"/>
    </font>
    <font>
      <b/>
      <sz val="12"/>
      <color indexed="10"/>
      <name val="Arial"/>
      <family val="0"/>
    </font>
    <font>
      <i/>
      <sz val="11"/>
      <color indexed="12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49"/>
      <name val="Arial"/>
      <family val="0"/>
    </font>
    <font>
      <sz val="16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Arial"/>
      <family val="2"/>
    </font>
    <font>
      <b/>
      <sz val="12"/>
      <color rgb="FF251AFA"/>
      <name val="Arial"/>
      <family val="2"/>
    </font>
    <font>
      <b/>
      <sz val="16"/>
      <color rgb="FF251AFA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i/>
      <sz val="16"/>
      <color rgb="FFFF0000"/>
      <name val="Arial"/>
      <family val="2"/>
    </font>
    <font>
      <b/>
      <sz val="12"/>
      <color rgb="FFFF0000"/>
      <name val="Arial"/>
      <family val="0"/>
    </font>
    <font>
      <i/>
      <sz val="11"/>
      <color rgb="FF2117A9"/>
      <name val="Calibri"/>
      <family val="2"/>
    </font>
    <font>
      <b/>
      <sz val="12"/>
      <color rgb="FF0D29B3"/>
      <name val="Arial"/>
      <family val="2"/>
    </font>
    <font>
      <b/>
      <sz val="10"/>
      <color rgb="FF0D29B3"/>
      <name val="Arial"/>
      <family val="2"/>
    </font>
    <font>
      <sz val="10"/>
      <color rgb="FF0D29B3"/>
      <name val="Arial"/>
      <family val="2"/>
    </font>
    <font>
      <b/>
      <sz val="12"/>
      <color rgb="FF2117A9"/>
      <name val="Arial"/>
      <family val="2"/>
    </font>
    <font>
      <b/>
      <sz val="11"/>
      <color rgb="FF2117A9"/>
      <name val="Arial"/>
      <family val="2"/>
    </font>
    <font>
      <b/>
      <u val="single"/>
      <sz val="10"/>
      <color rgb="FF0D29B3"/>
      <name val="Arial"/>
      <family val="2"/>
    </font>
    <font>
      <b/>
      <sz val="8"/>
      <color theme="1"/>
      <name val="Arial"/>
      <family val="2"/>
    </font>
    <font>
      <sz val="10"/>
      <color theme="3" tint="0.39998000860214233"/>
      <name val="Arial"/>
      <family val="0"/>
    </font>
    <font>
      <sz val="16"/>
      <color rgb="FF0000FF"/>
      <name val="Arial"/>
      <family val="0"/>
    </font>
    <font>
      <b/>
      <sz val="16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0" borderId="2" applyNumberFormat="0" applyFill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65" fillId="27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27">
    <xf numFmtId="0" fontId="0" fillId="0" borderId="0" xfId="0" applyAlignment="1">
      <alignment/>
    </xf>
    <xf numFmtId="166" fontId="3" fillId="7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5" fontId="3" fillId="0" borderId="15" xfId="0" applyNumberFormat="1" applyFont="1" applyBorder="1" applyAlignment="1" applyProtection="1">
      <alignment horizontal="right"/>
      <protection/>
    </xf>
    <xf numFmtId="165" fontId="3" fillId="0" borderId="16" xfId="0" applyNumberFormat="1" applyFont="1" applyFill="1" applyBorder="1" applyAlignment="1" applyProtection="1">
      <alignment horizontal="right"/>
      <protection/>
    </xf>
    <xf numFmtId="165" fontId="3" fillId="0" borderId="17" xfId="0" applyNumberFormat="1" applyFont="1" applyBorder="1" applyAlignment="1" applyProtection="1">
      <alignment horizontal="right"/>
      <protection/>
    </xf>
    <xf numFmtId="165" fontId="3" fillId="0" borderId="18" xfId="0" applyNumberFormat="1" applyFont="1" applyFill="1" applyBorder="1" applyAlignment="1" applyProtection="1">
      <alignment horizontal="right"/>
      <protection/>
    </xf>
    <xf numFmtId="165" fontId="2" fillId="0" borderId="19" xfId="0" applyNumberFormat="1" applyFont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65" fontId="3" fillId="0" borderId="19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165" fontId="2" fillId="33" borderId="12" xfId="0" applyNumberFormat="1" applyFont="1" applyFill="1" applyBorder="1" applyAlignment="1" applyProtection="1">
      <alignment horizontal="right"/>
      <protection/>
    </xf>
    <xf numFmtId="165" fontId="2" fillId="33" borderId="13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3" fillId="0" borderId="20" xfId="0" applyNumberFormat="1" applyFont="1" applyBorder="1" applyAlignment="1" applyProtection="1">
      <alignment horizontal="right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165" fontId="3" fillId="34" borderId="20" xfId="0" applyNumberFormat="1" applyFont="1" applyFill="1" applyBorder="1" applyAlignment="1" applyProtection="1">
      <alignment horizontal="right"/>
      <protection/>
    </xf>
    <xf numFmtId="0" fontId="9" fillId="34" borderId="20" xfId="0" applyFont="1" applyFill="1" applyBorder="1" applyAlignment="1" applyProtection="1">
      <alignment horizontal="center" vertical="center" wrapText="1"/>
      <protection/>
    </xf>
    <xf numFmtId="165" fontId="2" fillId="34" borderId="20" xfId="0" applyNumberFormat="1" applyFont="1" applyFill="1" applyBorder="1" applyAlignment="1" applyProtection="1">
      <alignment horizontal="right"/>
      <protection/>
    </xf>
    <xf numFmtId="166" fontId="3" fillId="7" borderId="21" xfId="0" applyNumberFormat="1" applyFont="1" applyFill="1" applyBorder="1" applyAlignment="1" applyProtection="1">
      <alignment horizontal="center"/>
      <protection locked="0"/>
    </xf>
    <xf numFmtId="166" fontId="3" fillId="7" borderId="16" xfId="0" applyNumberFormat="1" applyFont="1" applyFill="1" applyBorder="1" applyAlignment="1" applyProtection="1">
      <alignment horizontal="center"/>
      <protection locked="0"/>
    </xf>
    <xf numFmtId="166" fontId="3" fillId="7" borderId="22" xfId="0" applyNumberFormat="1" applyFont="1" applyFill="1" applyBorder="1" applyAlignment="1" applyProtection="1">
      <alignment horizontal="center"/>
      <protection locked="0"/>
    </xf>
    <xf numFmtId="166" fontId="3" fillId="7" borderId="23" xfId="0" applyNumberFormat="1" applyFont="1" applyFill="1" applyBorder="1" applyAlignment="1" applyProtection="1">
      <alignment horizontal="center"/>
      <protection locked="0"/>
    </xf>
    <xf numFmtId="165" fontId="3" fillId="7" borderId="10" xfId="0" applyNumberFormat="1" applyFont="1" applyFill="1" applyBorder="1" applyAlignment="1" applyProtection="1">
      <alignment horizontal="center"/>
      <protection locked="0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16" xfId="0" applyFont="1" applyFill="1" applyBorder="1" applyAlignment="1" applyProtection="1">
      <alignment horizontal="center"/>
      <protection locked="0"/>
    </xf>
    <xf numFmtId="166" fontId="3" fillId="7" borderId="1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166" fontId="3" fillId="7" borderId="22" xfId="0" applyNumberFormat="1" applyFont="1" applyFill="1" applyBorder="1" applyAlignment="1" applyProtection="1">
      <alignment horizontal="center"/>
      <protection locked="0"/>
    </xf>
    <xf numFmtId="8" fontId="3" fillId="0" borderId="0" xfId="0" applyNumberFormat="1" applyFont="1" applyAlignment="1" applyProtection="1">
      <alignment/>
      <protection/>
    </xf>
    <xf numFmtId="166" fontId="3" fillId="7" borderId="10" xfId="0" applyNumberFormat="1" applyFont="1" applyFill="1" applyBorder="1" applyAlignment="1" applyProtection="1">
      <alignment horizontal="center"/>
      <protection locked="0"/>
    </xf>
    <xf numFmtId="165" fontId="3" fillId="7" borderId="20" xfId="0" applyNumberFormat="1" applyFont="1" applyFill="1" applyBorder="1" applyAlignment="1" applyProtection="1">
      <alignment horizontal="right"/>
      <protection locked="0"/>
    </xf>
    <xf numFmtId="166" fontId="3" fillId="7" borderId="0" xfId="0" applyNumberFormat="1" applyFont="1" applyFill="1" applyBorder="1" applyAlignment="1" applyProtection="1">
      <alignment horizontal="center"/>
      <protection locked="0"/>
    </xf>
    <xf numFmtId="165" fontId="3" fillId="7" borderId="25" xfId="0" applyNumberFormat="1" applyFont="1" applyFill="1" applyBorder="1" applyAlignment="1" applyProtection="1">
      <alignment horizontal="center"/>
      <protection locked="0"/>
    </xf>
    <xf numFmtId="165" fontId="3" fillId="7" borderId="26" xfId="0" applyNumberFormat="1" applyFont="1" applyFill="1" applyBorder="1" applyAlignment="1" applyProtection="1">
      <alignment horizontal="center"/>
      <protection locked="0"/>
    </xf>
    <xf numFmtId="165" fontId="3" fillId="7" borderId="22" xfId="0" applyNumberFormat="1" applyFont="1" applyFill="1" applyBorder="1" applyAlignment="1" applyProtection="1">
      <alignment horizontal="center"/>
      <protection locked="0"/>
    </xf>
    <xf numFmtId="165" fontId="3" fillId="7" borderId="22" xfId="0" applyNumberFormat="1" applyFont="1" applyFill="1" applyBorder="1" applyAlignment="1" applyProtection="1">
      <alignment horizontal="center"/>
      <protection locked="0"/>
    </xf>
    <xf numFmtId="165" fontId="3" fillId="7" borderId="16" xfId="0" applyNumberFormat="1" applyFont="1" applyFill="1" applyBorder="1" applyAlignment="1" applyProtection="1">
      <alignment horizontal="center"/>
      <protection locked="0"/>
    </xf>
    <xf numFmtId="165" fontId="2" fillId="35" borderId="25" xfId="0" applyNumberFormat="1" applyFont="1" applyFill="1" applyBorder="1" applyAlignment="1" applyProtection="1">
      <alignment horizontal="center"/>
      <protection/>
    </xf>
    <xf numFmtId="165" fontId="2" fillId="35" borderId="16" xfId="0" applyNumberFormat="1" applyFont="1" applyFill="1" applyBorder="1" applyAlignment="1" applyProtection="1">
      <alignment horizontal="center"/>
      <protection/>
    </xf>
    <xf numFmtId="165" fontId="2" fillId="35" borderId="22" xfId="0" applyNumberFormat="1" applyFont="1" applyFill="1" applyBorder="1" applyAlignment="1" applyProtection="1">
      <alignment horizontal="center"/>
      <protection/>
    </xf>
    <xf numFmtId="165" fontId="2" fillId="35" borderId="10" xfId="0" applyNumberFormat="1" applyFont="1" applyFill="1" applyBorder="1" applyAlignment="1" applyProtection="1">
      <alignment horizontal="center"/>
      <protection/>
    </xf>
    <xf numFmtId="165" fontId="2" fillId="35" borderId="22" xfId="0" applyNumberFormat="1" applyFont="1" applyFill="1" applyBorder="1" applyAlignment="1" applyProtection="1">
      <alignment/>
      <protection/>
    </xf>
    <xf numFmtId="165" fontId="2" fillId="35" borderId="18" xfId="0" applyNumberFormat="1" applyFont="1" applyFill="1" applyBorder="1" applyAlignment="1" applyProtection="1">
      <alignment horizontal="center"/>
      <protection/>
    </xf>
    <xf numFmtId="165" fontId="3" fillId="0" borderId="25" xfId="0" applyNumberFormat="1" applyFont="1" applyFill="1" applyBorder="1" applyAlignment="1" applyProtection="1">
      <alignment horizontal="right"/>
      <protection/>
    </xf>
    <xf numFmtId="165" fontId="3" fillId="0" borderId="19" xfId="0" applyNumberFormat="1" applyFont="1" applyFill="1" applyBorder="1" applyAlignment="1" applyProtection="1">
      <alignment horizontal="right"/>
      <protection/>
    </xf>
    <xf numFmtId="165" fontId="3" fillId="0" borderId="27" xfId="0" applyNumberFormat="1" applyFont="1" applyFill="1" applyBorder="1" applyAlignment="1" applyProtection="1">
      <alignment horizontal="right"/>
      <protection/>
    </xf>
    <xf numFmtId="165" fontId="73" fillId="0" borderId="19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65" fontId="12" fillId="33" borderId="12" xfId="0" applyNumberFormat="1" applyFont="1" applyFill="1" applyBorder="1" applyAlignment="1" applyProtection="1">
      <alignment horizontal="right"/>
      <protection/>
    </xf>
    <xf numFmtId="165" fontId="12" fillId="33" borderId="13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165" fontId="12" fillId="35" borderId="22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 quotePrefix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 quotePrefix="1">
      <alignment/>
      <protection/>
    </xf>
    <xf numFmtId="0" fontId="1" fillId="7" borderId="0" xfId="0" applyFont="1" applyFill="1" applyBorder="1" applyAlignment="1" applyProtection="1">
      <alignment/>
      <protection locked="0"/>
    </xf>
    <xf numFmtId="0" fontId="1" fillId="7" borderId="0" xfId="0" applyFont="1" applyFill="1" applyBorder="1" applyAlignment="1" applyProtection="1">
      <alignment horizontal="right"/>
      <protection locked="0"/>
    </xf>
    <xf numFmtId="0" fontId="1" fillId="35" borderId="28" xfId="0" applyFont="1" applyFill="1" applyBorder="1" applyAlignment="1" applyProtection="1">
      <alignment/>
      <protection/>
    </xf>
    <xf numFmtId="0" fontId="74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35" borderId="24" xfId="0" applyFont="1" applyFill="1" applyBorder="1" applyAlignment="1" applyProtection="1">
      <alignment horizontal="left"/>
      <protection/>
    </xf>
    <xf numFmtId="0" fontId="3" fillId="35" borderId="16" xfId="0" applyFont="1" applyFill="1" applyBorder="1" applyAlignment="1" applyProtection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3" fillId="36" borderId="29" xfId="0" applyFont="1" applyFill="1" applyBorder="1" applyAlignment="1" applyProtection="1">
      <alignment horizontal="right"/>
      <protection/>
    </xf>
    <xf numFmtId="0" fontId="3" fillId="36" borderId="22" xfId="0" applyFont="1" applyFill="1" applyBorder="1" applyAlignment="1" applyProtection="1">
      <alignment horizontal="right"/>
      <protection/>
    </xf>
    <xf numFmtId="165" fontId="12" fillId="33" borderId="12" xfId="0" applyNumberFormat="1" applyFont="1" applyFill="1" applyBorder="1" applyAlignment="1" applyProtection="1">
      <alignment horizontal="center"/>
      <protection/>
    </xf>
    <xf numFmtId="165" fontId="12" fillId="33" borderId="11" xfId="0" applyNumberFormat="1" applyFont="1" applyFill="1" applyBorder="1" applyAlignment="1" applyProtection="1">
      <alignment horizontal="center"/>
      <protection/>
    </xf>
    <xf numFmtId="0" fontId="76" fillId="0" borderId="0" xfId="0" applyFont="1" applyBorder="1" applyAlignment="1" applyProtection="1">
      <alignment horizontal="center"/>
      <protection/>
    </xf>
    <xf numFmtId="0" fontId="77" fillId="0" borderId="0" xfId="0" applyFont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 horizontal="center"/>
      <protection/>
    </xf>
    <xf numFmtId="0" fontId="2" fillId="37" borderId="14" xfId="0" applyFont="1" applyFill="1" applyBorder="1" applyAlignment="1" applyProtection="1">
      <alignment horizontal="center"/>
      <protection/>
    </xf>
    <xf numFmtId="0" fontId="2" fillId="37" borderId="11" xfId="0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right"/>
      <protection/>
    </xf>
    <xf numFmtId="0" fontId="12" fillId="0" borderId="14" xfId="0" applyFont="1" applyBorder="1" applyAlignment="1" applyProtection="1">
      <alignment horizontal="right"/>
      <protection/>
    </xf>
    <xf numFmtId="0" fontId="1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/>
      <protection/>
    </xf>
    <xf numFmtId="0" fontId="9" fillId="36" borderId="29" xfId="0" applyFont="1" applyFill="1" applyBorder="1" applyAlignment="1" applyProtection="1">
      <alignment horizontal="left" vertical="center" wrapText="1"/>
      <protection/>
    </xf>
    <xf numFmtId="0" fontId="9" fillId="36" borderId="21" xfId="0" applyFont="1" applyFill="1" applyBorder="1" applyAlignment="1" applyProtection="1">
      <alignment horizontal="left" vertical="center" wrapText="1"/>
      <protection/>
    </xf>
    <xf numFmtId="0" fontId="9" fillId="36" borderId="22" xfId="0" applyFont="1" applyFill="1" applyBorder="1" applyAlignment="1" applyProtection="1">
      <alignment horizontal="left" vertical="center" wrapText="1"/>
      <protection/>
    </xf>
    <xf numFmtId="0" fontId="2" fillId="37" borderId="33" xfId="0" applyFont="1" applyFill="1" applyBorder="1" applyAlignment="1" applyProtection="1">
      <alignment horizontal="center"/>
      <protection/>
    </xf>
    <xf numFmtId="0" fontId="2" fillId="37" borderId="30" xfId="0" applyFont="1" applyFill="1" applyBorder="1" applyAlignment="1" applyProtection="1">
      <alignment horizontal="center"/>
      <protection/>
    </xf>
    <xf numFmtId="0" fontId="78" fillId="33" borderId="24" xfId="0" applyFont="1" applyFill="1" applyBorder="1" applyAlignment="1" applyProtection="1">
      <alignment horizontal="left"/>
      <protection/>
    </xf>
    <xf numFmtId="0" fontId="78" fillId="33" borderId="16" xfId="0" applyFont="1" applyFill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left"/>
      <protection/>
    </xf>
    <xf numFmtId="0" fontId="3" fillId="0" borderId="45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79" fillId="36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3" fillId="36" borderId="21" xfId="0" applyFont="1" applyFill="1" applyBorder="1" applyAlignment="1" applyProtection="1">
      <alignment horizontal="right"/>
      <protection/>
    </xf>
    <xf numFmtId="0" fontId="3" fillId="36" borderId="31" xfId="0" applyFont="1" applyFill="1" applyBorder="1" applyAlignment="1" applyProtection="1">
      <alignment horizontal="right"/>
      <protection/>
    </xf>
    <xf numFmtId="0" fontId="3" fillId="36" borderId="32" xfId="0" applyFont="1" applyFill="1" applyBorder="1" applyAlignment="1" applyProtection="1">
      <alignment horizontal="right"/>
      <protection/>
    </xf>
    <xf numFmtId="165" fontId="3" fillId="7" borderId="29" xfId="0" applyNumberFormat="1" applyFont="1" applyFill="1" applyBorder="1" applyAlignment="1" applyProtection="1">
      <alignment horizontal="center"/>
      <protection locked="0"/>
    </xf>
    <xf numFmtId="165" fontId="3" fillId="7" borderId="22" xfId="0" applyNumberFormat="1" applyFont="1" applyFill="1" applyBorder="1" applyAlignment="1" applyProtection="1">
      <alignment horizontal="center"/>
      <protection locked="0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16" xfId="0" applyFont="1" applyFill="1" applyBorder="1" applyAlignment="1" applyProtection="1">
      <alignment horizontal="center"/>
      <protection locked="0"/>
    </xf>
    <xf numFmtId="0" fontId="9" fillId="6" borderId="29" xfId="0" applyFont="1" applyFill="1" applyBorder="1" applyAlignment="1" applyProtection="1">
      <alignment horizontal="left" vertical="center" wrapText="1"/>
      <protection locked="0"/>
    </xf>
    <xf numFmtId="0" fontId="9" fillId="6" borderId="21" xfId="0" applyFont="1" applyFill="1" applyBorder="1" applyAlignment="1" applyProtection="1">
      <alignment horizontal="left" vertical="center" wrapText="1"/>
      <protection locked="0"/>
    </xf>
    <xf numFmtId="0" fontId="9" fillId="6" borderId="22" xfId="0" applyFont="1" applyFill="1" applyBorder="1" applyAlignment="1" applyProtection="1">
      <alignment horizontal="left" vertical="center" wrapText="1"/>
      <protection locked="0"/>
    </xf>
    <xf numFmtId="165" fontId="3" fillId="7" borderId="31" xfId="0" applyNumberFormat="1" applyFont="1" applyFill="1" applyBorder="1" applyAlignment="1" applyProtection="1">
      <alignment horizontal="center"/>
      <protection locked="0"/>
    </xf>
    <xf numFmtId="165" fontId="3" fillId="7" borderId="10" xfId="0" applyNumberFormat="1" applyFont="1" applyFill="1" applyBorder="1" applyAlignment="1" applyProtection="1">
      <alignment horizontal="center"/>
      <protection locked="0"/>
    </xf>
    <xf numFmtId="166" fontId="3" fillId="7" borderId="29" xfId="0" applyNumberFormat="1" applyFont="1" applyFill="1" applyBorder="1" applyAlignment="1" applyProtection="1">
      <alignment horizontal="center"/>
      <protection locked="0"/>
    </xf>
    <xf numFmtId="166" fontId="3" fillId="7" borderId="22" xfId="0" applyNumberFormat="1" applyFont="1" applyFill="1" applyBorder="1" applyAlignment="1" applyProtection="1">
      <alignment horizontal="center"/>
      <protection locked="0"/>
    </xf>
    <xf numFmtId="166" fontId="3" fillId="7" borderId="31" xfId="0" applyNumberFormat="1" applyFont="1" applyFill="1" applyBorder="1" applyAlignment="1" applyProtection="1">
      <alignment horizontal="center"/>
      <protection locked="0"/>
    </xf>
    <xf numFmtId="166" fontId="3" fillId="7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7" borderId="21" xfId="0" applyFont="1" applyFill="1" applyBorder="1" applyAlignment="1" applyProtection="1">
      <alignment horizontal="center"/>
      <protection locked="0"/>
    </xf>
    <xf numFmtId="0" fontId="3" fillId="7" borderId="22" xfId="0" applyFont="1" applyFill="1" applyBorder="1" applyAlignment="1" applyProtection="1">
      <alignment horizontal="center"/>
      <protection locked="0"/>
    </xf>
    <xf numFmtId="165" fontId="73" fillId="7" borderId="46" xfId="0" applyNumberFormat="1" applyFont="1" applyFill="1" applyBorder="1" applyAlignment="1" applyProtection="1">
      <alignment horizontal="center"/>
      <protection locked="0"/>
    </xf>
    <xf numFmtId="165" fontId="73" fillId="7" borderId="2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5" fontId="2" fillId="33" borderId="12" xfId="0" applyNumberFormat="1" applyFont="1" applyFill="1" applyBorder="1" applyAlignment="1" applyProtection="1">
      <alignment horizontal="center"/>
      <protection/>
    </xf>
    <xf numFmtId="165" fontId="2" fillId="33" borderId="11" xfId="0" applyNumberFormat="1" applyFont="1" applyFill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48" xfId="0" applyFont="1" applyBorder="1" applyAlignment="1" applyProtection="1">
      <alignment horizontal="left"/>
      <protection/>
    </xf>
    <xf numFmtId="17" fontId="1" fillId="7" borderId="0" xfId="0" applyNumberFormat="1" applyFont="1" applyFill="1" applyBorder="1" applyAlignment="1" applyProtection="1">
      <alignment horizontal="left"/>
      <protection locked="0"/>
    </xf>
    <xf numFmtId="0" fontId="1" fillId="7" borderId="0" xfId="0" applyFont="1" applyFill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/>
    </xf>
    <xf numFmtId="0" fontId="3" fillId="7" borderId="49" xfId="0" applyFont="1" applyFill="1" applyBorder="1" applyAlignment="1" applyProtection="1">
      <alignment horizontal="left"/>
      <protection locked="0"/>
    </xf>
    <xf numFmtId="0" fontId="3" fillId="7" borderId="50" xfId="0" applyFont="1" applyFill="1" applyBorder="1" applyAlignment="1" applyProtection="1">
      <alignment horizontal="left"/>
      <protection locked="0"/>
    </xf>
    <xf numFmtId="0" fontId="3" fillId="7" borderId="38" xfId="0" applyFont="1" applyFill="1" applyBorder="1" applyAlignment="1" applyProtection="1">
      <alignment horizontal="left"/>
      <protection locked="0"/>
    </xf>
    <xf numFmtId="0" fontId="3" fillId="7" borderId="41" xfId="0" applyFont="1" applyFill="1" applyBorder="1" applyAlignment="1" applyProtection="1">
      <alignment horizontal="left"/>
      <protection locked="0"/>
    </xf>
    <xf numFmtId="0" fontId="3" fillId="7" borderId="38" xfId="0" applyFont="1" applyFill="1" applyBorder="1" applyAlignment="1" applyProtection="1">
      <alignment horizontal="left"/>
      <protection locked="0"/>
    </xf>
    <xf numFmtId="0" fontId="3" fillId="7" borderId="41" xfId="0" applyFont="1" applyFill="1" applyBorder="1" applyAlignment="1" applyProtection="1">
      <alignment horizontal="left"/>
      <protection locked="0"/>
    </xf>
    <xf numFmtId="0" fontId="3" fillId="7" borderId="21" xfId="0" applyFont="1" applyFill="1" applyBorder="1" applyAlignment="1" applyProtection="1">
      <alignment horizontal="left"/>
      <protection locked="0"/>
    </xf>
    <xf numFmtId="0" fontId="3" fillId="7" borderId="22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 horizontal="right"/>
      <protection/>
    </xf>
    <xf numFmtId="0" fontId="1" fillId="7" borderId="0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9" fillId="6" borderId="51" xfId="0" applyFont="1" applyFill="1" applyBorder="1" applyAlignment="1" applyProtection="1">
      <alignment horizontal="left" vertical="center" wrapText="1"/>
      <protection locked="0"/>
    </xf>
    <xf numFmtId="0" fontId="9" fillId="6" borderId="35" xfId="0" applyFont="1" applyFill="1" applyBorder="1" applyAlignment="1" applyProtection="1">
      <alignment horizontal="left" vertical="center" wrapText="1"/>
      <protection locked="0"/>
    </xf>
    <xf numFmtId="0" fontId="9" fillId="6" borderId="52" xfId="0" applyFont="1" applyFill="1" applyBorder="1" applyAlignment="1" applyProtection="1">
      <alignment horizontal="left" vertical="center" wrapText="1"/>
      <protection locked="0"/>
    </xf>
    <xf numFmtId="0" fontId="79" fillId="0" borderId="0" xfId="0" applyFont="1" applyBorder="1" applyAlignment="1" applyProtection="1">
      <alignment horizontal="center"/>
      <protection/>
    </xf>
    <xf numFmtId="166" fontId="3" fillId="7" borderId="29" xfId="0" applyNumberFormat="1" applyFont="1" applyFill="1" applyBorder="1" applyAlignment="1" applyProtection="1">
      <alignment horizontal="center"/>
      <protection locked="0"/>
    </xf>
    <xf numFmtId="166" fontId="3" fillId="7" borderId="22" xfId="0" applyNumberFormat="1" applyFont="1" applyFill="1" applyBorder="1" applyAlignment="1" applyProtection="1">
      <alignment horizontal="center"/>
      <protection locked="0"/>
    </xf>
    <xf numFmtId="165" fontId="3" fillId="7" borderId="17" xfId="0" applyNumberFormat="1" applyFont="1" applyFill="1" applyBorder="1" applyAlignment="1" applyProtection="1">
      <alignment horizontal="center"/>
      <protection locked="0"/>
    </xf>
    <xf numFmtId="165" fontId="3" fillId="7" borderId="18" xfId="0" applyNumberFormat="1" applyFont="1" applyFill="1" applyBorder="1" applyAlignment="1" applyProtection="1">
      <alignment horizontal="center"/>
      <protection locked="0"/>
    </xf>
    <xf numFmtId="165" fontId="3" fillId="7" borderId="46" xfId="0" applyNumberFormat="1" applyFont="1" applyFill="1" applyBorder="1" applyAlignment="1" applyProtection="1" quotePrefix="1">
      <alignment horizontal="center"/>
      <protection locked="0"/>
    </xf>
    <xf numFmtId="165" fontId="3" fillId="7" borderId="23" xfId="0" applyNumberFormat="1" applyFont="1" applyFill="1" applyBorder="1" applyAlignment="1" applyProtection="1" quotePrefix="1">
      <alignment horizontal="center"/>
      <protection locked="0"/>
    </xf>
    <xf numFmtId="165" fontId="2" fillId="38" borderId="16" xfId="0" applyNumberFormat="1" applyFont="1" applyFill="1" applyBorder="1" applyAlignment="1">
      <alignment horizontal="center"/>
    </xf>
    <xf numFmtId="165" fontId="2" fillId="38" borderId="18" xfId="0" applyNumberFormat="1" applyFont="1" applyFill="1" applyBorder="1" applyAlignment="1">
      <alignment horizontal="center"/>
    </xf>
    <xf numFmtId="165" fontId="2" fillId="38" borderId="10" xfId="0" applyNumberFormat="1" applyFont="1" applyFill="1" applyBorder="1" applyAlignment="1">
      <alignment horizontal="center"/>
    </xf>
    <xf numFmtId="0" fontId="80" fillId="0" borderId="0" xfId="0" applyFont="1" applyBorder="1" applyAlignment="1" applyProtection="1">
      <alignment horizontal="center"/>
      <protection/>
    </xf>
    <xf numFmtId="0" fontId="80" fillId="0" borderId="0" xfId="0" applyFont="1" applyAlignment="1">
      <alignment horizontal="center"/>
    </xf>
    <xf numFmtId="0" fontId="81" fillId="0" borderId="0" xfId="0" applyFont="1" applyAlignment="1" applyProtection="1">
      <alignment vertical="top"/>
      <protection/>
    </xf>
    <xf numFmtId="0" fontId="81" fillId="0" borderId="0" xfId="0" applyFont="1" applyAlignment="1" applyProtection="1">
      <alignment horizontal="right" vertical="center"/>
      <protection/>
    </xf>
    <xf numFmtId="0" fontId="82" fillId="0" borderId="0" xfId="0" applyFont="1" applyBorder="1" applyAlignment="1" applyProtection="1">
      <alignment horizontal="center" wrapText="1"/>
      <protection/>
    </xf>
    <xf numFmtId="0" fontId="83" fillId="2" borderId="53" xfId="0" applyFont="1" applyFill="1" applyBorder="1" applyAlignment="1" applyProtection="1">
      <alignment horizontal="center" vertical="center" wrapText="1"/>
      <protection/>
    </xf>
    <xf numFmtId="0" fontId="84" fillId="2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47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47" fillId="0" borderId="55" xfId="0" applyNumberFormat="1" applyFont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NumberFormat="1" applyFont="1" applyBorder="1" applyAlignment="1" applyProtection="1">
      <alignment horizontal="center" wrapText="1"/>
      <protection/>
    </xf>
    <xf numFmtId="0" fontId="9" fillId="0" borderId="0" xfId="0" applyNumberFormat="1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 horizontal="center" wrapText="1"/>
      <protection/>
    </xf>
    <xf numFmtId="0" fontId="86" fillId="0" borderId="0" xfId="0" applyFont="1" applyBorder="1" applyAlignment="1" applyProtection="1">
      <alignment horizontal="center" wrapText="1"/>
      <protection/>
    </xf>
    <xf numFmtId="0" fontId="86" fillId="0" borderId="0" xfId="0" applyFont="1" applyBorder="1" applyAlignment="1" applyProtection="1">
      <alignment horizontal="center" wrapText="1"/>
      <protection/>
    </xf>
    <xf numFmtId="0" fontId="87" fillId="2" borderId="56" xfId="0" applyFont="1" applyFill="1" applyBorder="1" applyAlignment="1" applyProtection="1">
      <alignment horizontal="center" vertical="center" wrapText="1"/>
      <protection/>
    </xf>
    <xf numFmtId="0" fontId="84" fillId="2" borderId="56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88" fillId="35" borderId="58" xfId="0" applyNumberFormat="1" applyFont="1" applyFill="1" applyBorder="1" applyAlignment="1" applyProtection="1">
      <alignment horizontal="center" vertical="center"/>
      <protection/>
    </xf>
    <xf numFmtId="0" fontId="88" fillId="35" borderId="59" xfId="0" applyNumberFormat="1" applyFont="1" applyFill="1" applyBorder="1" applyAlignment="1" applyProtection="1">
      <alignment horizontal="center" vertical="center"/>
      <protection/>
    </xf>
    <xf numFmtId="0" fontId="89" fillId="0" borderId="0" xfId="0" applyFont="1" applyAlignment="1" applyProtection="1">
      <alignment wrapText="1"/>
      <protection/>
    </xf>
    <xf numFmtId="0" fontId="90" fillId="0" borderId="0" xfId="0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left"/>
      <protection/>
    </xf>
    <xf numFmtId="0" fontId="3" fillId="0" borderId="51" xfId="0" applyFont="1" applyBorder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91" fillId="36" borderId="61" xfId="0" applyFont="1" applyFill="1" applyBorder="1" applyAlignment="1" applyProtection="1">
      <alignment horizontal="center"/>
      <protection/>
    </xf>
    <xf numFmtId="0" fontId="91" fillId="36" borderId="62" xfId="0" applyFont="1" applyFill="1" applyBorder="1" applyAlignment="1" applyProtection="1">
      <alignment horizontal="center"/>
      <protection/>
    </xf>
    <xf numFmtId="0" fontId="91" fillId="36" borderId="63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 locked="0"/>
    </xf>
    <xf numFmtId="0" fontId="1" fillId="36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SheetLayoutView="70" workbookViewId="0" topLeftCell="A1">
      <selection activeCell="I35" sqref="I35"/>
    </sheetView>
  </sheetViews>
  <sheetFormatPr defaultColWidth="11.57421875" defaultRowHeight="12.75"/>
  <cols>
    <col min="1" max="1" width="17.140625" style="2" customWidth="1"/>
    <col min="2" max="2" width="42.8515625" style="2" customWidth="1"/>
    <col min="3" max="3" width="26.8515625" style="2" customWidth="1"/>
    <col min="4" max="4" width="2.7109375" style="2" customWidth="1"/>
    <col min="5" max="5" width="22.00390625" style="2" customWidth="1"/>
    <col min="6" max="6" width="46.28125" style="2" customWidth="1"/>
    <col min="7" max="7" width="28.28125" style="2" customWidth="1"/>
    <col min="8" max="16384" width="11.421875" style="2" customWidth="1"/>
  </cols>
  <sheetData>
    <row r="1" spans="1:7" ht="15">
      <c r="A1" s="63" t="s">
        <v>119</v>
      </c>
      <c r="G1" s="40" t="s">
        <v>68</v>
      </c>
    </row>
    <row r="2" spans="2:6" ht="15">
      <c r="B2" s="68" t="s">
        <v>34</v>
      </c>
      <c r="C2" s="41"/>
      <c r="D2" s="41"/>
      <c r="E2" s="41"/>
      <c r="F2" s="41"/>
    </row>
    <row r="3" spans="2:6" ht="15">
      <c r="B3" s="68" t="s">
        <v>36</v>
      </c>
      <c r="C3" s="41"/>
      <c r="D3" s="41"/>
      <c r="E3" s="41"/>
      <c r="F3" s="41"/>
    </row>
    <row r="4" spans="2:6" ht="15">
      <c r="B4" s="69" t="s">
        <v>35</v>
      </c>
      <c r="C4" s="41"/>
      <c r="D4" s="41"/>
      <c r="E4" s="41"/>
      <c r="F4" s="41"/>
    </row>
    <row r="5" spans="2:6" ht="15">
      <c r="B5" s="68" t="s">
        <v>38</v>
      </c>
      <c r="C5" s="41"/>
      <c r="D5" s="41"/>
      <c r="E5" s="41"/>
      <c r="F5" s="41"/>
    </row>
    <row r="6" spans="2:6" ht="15">
      <c r="B6" s="70" t="s">
        <v>37</v>
      </c>
      <c r="C6" s="42"/>
      <c r="D6" s="42"/>
      <c r="E6" s="42"/>
      <c r="F6" s="42"/>
    </row>
    <row r="7" ht="12.75" thickBot="1"/>
    <row r="8" spans="1:7" ht="28.5" customHeight="1" thickBot="1" thickTop="1">
      <c r="A8" s="121" t="s">
        <v>40</v>
      </c>
      <c r="B8" s="122"/>
      <c r="C8" s="221" t="str">
        <f>Action1!C1</f>
        <v>Commission X groupe Y</v>
      </c>
      <c r="D8" s="222"/>
      <c r="E8" s="222"/>
      <c r="F8" s="223"/>
      <c r="G8" s="215" t="s">
        <v>109</v>
      </c>
    </row>
    <row r="9" spans="1:6" ht="23.25" customHeight="1" thickTop="1">
      <c r="A9" s="122" t="s">
        <v>18</v>
      </c>
      <c r="B9" s="122"/>
      <c r="C9" s="224">
        <f>Action1!C4+Action2!C4+Action3!C4+Action4!C4+Action5!C4+Action5!C4+Action7!C4</f>
        <v>0</v>
      </c>
      <c r="D9" s="73"/>
      <c r="E9" s="73"/>
      <c r="F9" s="73"/>
    </row>
    <row r="10" spans="1:7" ht="23.25" customHeight="1">
      <c r="A10" s="81" t="s">
        <v>69</v>
      </c>
      <c r="B10" s="81"/>
      <c r="C10" s="224">
        <f>Action1!C5+Action2!C5+Action3!C5+Action4!C5+Action5!C5+Action5!C5+Action7!C5</f>
        <v>0</v>
      </c>
      <c r="D10" s="74" t="s">
        <v>70</v>
      </c>
      <c r="E10" s="75"/>
      <c r="F10" s="75"/>
      <c r="G10" s="75"/>
    </row>
    <row r="11" spans="1:7" ht="32.25" customHeight="1" thickBot="1">
      <c r="A11" s="123" t="s">
        <v>44</v>
      </c>
      <c r="B11" s="123"/>
      <c r="C11" s="123"/>
      <c r="D11" s="123"/>
      <c r="E11" s="123"/>
      <c r="F11" s="123"/>
      <c r="G11" s="123"/>
    </row>
    <row r="12" spans="1:7" s="7" customFormat="1" ht="35.25" customHeight="1" thickBot="1">
      <c r="A12" s="124" t="s">
        <v>0</v>
      </c>
      <c r="B12" s="125"/>
      <c r="C12" s="5" t="s">
        <v>1</v>
      </c>
      <c r="D12" s="26"/>
      <c r="E12" s="126" t="s">
        <v>2</v>
      </c>
      <c r="F12" s="125"/>
      <c r="G12" s="6" t="s">
        <v>1</v>
      </c>
    </row>
    <row r="13" spans="1:7" s="10" customFormat="1" ht="15.75" thickBot="1">
      <c r="A13" s="127" t="s">
        <v>3</v>
      </c>
      <c r="B13" s="128"/>
      <c r="C13" s="8"/>
      <c r="D13" s="27"/>
      <c r="E13" s="128" t="s">
        <v>4</v>
      </c>
      <c r="F13" s="128"/>
      <c r="G13" s="9"/>
    </row>
    <row r="14" spans="1:7" ht="15.75" thickBot="1">
      <c r="A14" s="88" t="s">
        <v>28</v>
      </c>
      <c r="B14" s="89"/>
      <c r="C14" s="89"/>
      <c r="D14" s="28"/>
      <c r="E14" s="101" t="s">
        <v>29</v>
      </c>
      <c r="F14" s="101"/>
      <c r="G14" s="90"/>
    </row>
    <row r="15" spans="1:7" ht="15">
      <c r="A15" s="117" t="s">
        <v>12</v>
      </c>
      <c r="B15" s="118"/>
      <c r="C15" s="11">
        <f>Action1!E10+Action2!E10+Action3!E10+Action4!E10+Action5!E10+Action6!E10+Action7!E10</f>
        <v>0</v>
      </c>
      <c r="D15" s="29"/>
      <c r="E15" s="119" t="s">
        <v>11</v>
      </c>
      <c r="F15" s="120"/>
      <c r="G15" s="12">
        <f>Action1!K10+Action2!K10+Action3!K10+Action4!K10+Action5!K10+Action6!K10+Action7!K10</f>
        <v>0</v>
      </c>
    </row>
    <row r="16" spans="1:7" ht="15">
      <c r="A16" s="106" t="s">
        <v>9</v>
      </c>
      <c r="B16" s="109"/>
      <c r="C16" s="11">
        <f>Action1!E11+Action2!E11+Action3!E11+Action4!E11+Action5!E11+Action6!E11+Action7!E11</f>
        <v>0</v>
      </c>
      <c r="D16" s="29"/>
      <c r="E16" s="108" t="s">
        <v>10</v>
      </c>
      <c r="F16" s="116"/>
      <c r="G16" s="12">
        <f>Action1!K11+Action2!K11+Action3!K11+Action4!K11+Action5!K11+Action6!K11+Action7!K11</f>
        <v>0</v>
      </c>
    </row>
    <row r="17" spans="1:7" ht="15">
      <c r="A17" s="106" t="s">
        <v>57</v>
      </c>
      <c r="B17" s="109"/>
      <c r="C17" s="11">
        <f>Action1!E12+Action2!E12+Action3!E12+Action4!E12+Action5!E12+Action6!E12+Action7!E12</f>
        <v>0</v>
      </c>
      <c r="D17" s="29"/>
      <c r="E17" s="108"/>
      <c r="F17" s="116"/>
      <c r="G17" s="12">
        <f>Action1!K12+Action2!K12+Action3!K12+Action4!K12+Action5!K12+Action6!K12+Action7!K12</f>
        <v>0</v>
      </c>
    </row>
    <row r="18" spans="1:7" ht="15">
      <c r="A18" s="106" t="s">
        <v>58</v>
      </c>
      <c r="B18" s="109"/>
      <c r="C18" s="11">
        <f>Action1!E13+Action2!E13+Action3!E13+Action4!E13+Action5!E13+Action6!E13+Action7!E13</f>
        <v>0</v>
      </c>
      <c r="D18" s="29"/>
      <c r="E18" s="108"/>
      <c r="F18" s="116"/>
      <c r="G18" s="12">
        <f>Action1!K13+Action2!K13+Action3!K13+Action4!K13+Action5!K13+Action6!K13+Action7!K13</f>
        <v>0</v>
      </c>
    </row>
    <row r="19" spans="1:7" ht="15">
      <c r="A19" s="106" t="s">
        <v>13</v>
      </c>
      <c r="B19" s="109"/>
      <c r="C19" s="11">
        <f>Action1!E14+Action2!E14+Action3!E14+Action4!E14+Action5!E14+Action6!E14+Action7!E14</f>
        <v>0</v>
      </c>
      <c r="D19" s="29"/>
      <c r="E19" s="108"/>
      <c r="F19" s="116"/>
      <c r="G19" s="12">
        <f>Action1!K14+Action2!K14+Action3!K14+Action4!K14+Action5!K14+Action6!K14+Action7!K14</f>
        <v>0</v>
      </c>
    </row>
    <row r="20" spans="1:7" ht="15">
      <c r="A20" s="113" t="s">
        <v>15</v>
      </c>
      <c r="B20" s="109"/>
      <c r="C20" s="11">
        <f>Action1!E15+Action2!E15+Action3!E15+Action4!E15+Action5!E15+Action6!E15+Action7!E15</f>
        <v>0</v>
      </c>
      <c r="D20" s="29"/>
      <c r="E20" s="114" t="s">
        <v>59</v>
      </c>
      <c r="F20" s="115"/>
      <c r="G20" s="12">
        <f>Action1!K15+Action2!K15+Action3!K15+Action4!K15+Action5!K15+Action6!K15+Action7!K15</f>
        <v>0</v>
      </c>
    </row>
    <row r="21" spans="1:7" ht="15">
      <c r="A21" s="111" t="s">
        <v>43</v>
      </c>
      <c r="B21" s="78"/>
      <c r="C21" s="11">
        <f>Action1!E16+Action2!E16+Action3!E16+Action4!E16+Action5!E16+Action6!E16+Action7!E16</f>
        <v>0</v>
      </c>
      <c r="D21" s="29"/>
      <c r="E21" s="97"/>
      <c r="F21" s="98"/>
      <c r="G21" s="99"/>
    </row>
    <row r="22" spans="1:7" ht="15">
      <c r="A22" s="106" t="s">
        <v>66</v>
      </c>
      <c r="B22" s="107"/>
      <c r="C22" s="11">
        <f>Action1!E17+Action2!E17+Action3!E17+Action4!E17+Action5!E17+Action6!E17+Action7!E17</f>
        <v>0</v>
      </c>
      <c r="D22" s="29"/>
      <c r="E22" s="108"/>
      <c r="F22" s="109"/>
      <c r="G22" s="59">
        <f>Action1!K17+Action2!K17+Action3!K17+Action4!K17+Action5!K17+Action6!K17+Action7!K17</f>
        <v>0</v>
      </c>
    </row>
    <row r="23" spans="1:7" ht="15">
      <c r="A23" s="112" t="s">
        <v>118</v>
      </c>
      <c r="B23" s="110"/>
      <c r="C23" s="11">
        <f>Action1!E18+Action2!E18+Action3!E18+Action4!E18+Action5!E18+Action6!E18+Action7!E18</f>
        <v>0</v>
      </c>
      <c r="D23" s="29"/>
      <c r="E23" s="77" t="s">
        <v>117</v>
      </c>
      <c r="F23" s="112"/>
      <c r="G23" s="60">
        <f>Action1!K18+Action2!K18+Action3!K18+Action4!K18+Action5!K18+Action6!K18+Action7!K18</f>
        <v>0</v>
      </c>
    </row>
    <row r="24" spans="1:7" ht="15.75" thickBot="1">
      <c r="A24" s="217" t="s">
        <v>116</v>
      </c>
      <c r="B24" s="104"/>
      <c r="C24" s="11">
        <f>Action1!E20+Action2!E20+Action3!E20+Action4!E20+Action5!E20+Action6!E20+Action7!E20</f>
        <v>0</v>
      </c>
      <c r="D24" s="29"/>
      <c r="E24" s="219" t="s">
        <v>116</v>
      </c>
      <c r="F24" s="105"/>
      <c r="G24" s="61">
        <f>Action1!K20+Action2!K20+Action3!K20+Action4!K20+Action5!K20+Action6!K20+Action7!K20</f>
        <v>0</v>
      </c>
    </row>
    <row r="25" spans="1:7" ht="15.75" thickBot="1">
      <c r="A25" s="100" t="s">
        <v>5</v>
      </c>
      <c r="B25" s="101"/>
      <c r="C25" s="89"/>
      <c r="D25" s="28"/>
      <c r="E25" s="89" t="s">
        <v>6</v>
      </c>
      <c r="F25" s="89"/>
      <c r="G25" s="90"/>
    </row>
    <row r="26" spans="1:7" ht="16.5">
      <c r="A26" s="77" t="s">
        <v>49</v>
      </c>
      <c r="B26" s="78"/>
      <c r="C26" s="11">
        <f>Action1!E23+Action2!E23+Action3!E23+Action4!E23+Action5!E23+Action6!E23+Action7!E23</f>
        <v>0</v>
      </c>
      <c r="D26" s="29"/>
      <c r="E26" s="102" t="s">
        <v>67</v>
      </c>
      <c r="F26" s="103"/>
      <c r="G26" s="62">
        <f>Action1!K23+Action2!K23+Action3!K23+Action4!K23+Action5!K23+Action6!K23+Action7!K23</f>
        <v>0</v>
      </c>
    </row>
    <row r="27" spans="1:7" ht="15">
      <c r="A27" s="77" t="s">
        <v>50</v>
      </c>
      <c r="B27" s="78"/>
      <c r="C27" s="11">
        <f>Action1!E24+Action2!E24+Action3!E24+Action4!E24+Action5!E24+Action6!E24+Action7!E24</f>
        <v>0</v>
      </c>
      <c r="D27" s="29"/>
      <c r="E27" s="96" t="s">
        <v>31</v>
      </c>
      <c r="F27" s="95"/>
      <c r="G27" s="17">
        <f>Action1!K24+Action2!K24+Action3!K24+Action4!K24+Action5!K24+Action6!K24+Action7!K24</f>
        <v>0</v>
      </c>
    </row>
    <row r="28" spans="1:7" ht="15.75" customHeight="1">
      <c r="A28" s="77" t="s">
        <v>51</v>
      </c>
      <c r="B28" s="78"/>
      <c r="C28" s="11">
        <f>Action1!E25+Action2!E25+Action3!E25+Action4!E25+Action5!E25+Action6!E25+Action7!E25</f>
        <v>0</v>
      </c>
      <c r="D28" s="29"/>
      <c r="E28" s="97"/>
      <c r="F28" s="98"/>
      <c r="G28" s="99"/>
    </row>
    <row r="29" spans="1:7" ht="15">
      <c r="A29" s="77" t="s">
        <v>52</v>
      </c>
      <c r="B29" s="78"/>
      <c r="C29" s="11">
        <f>Action1!E26+Action2!E26+Action3!E26+Action4!E26+Action5!E26+Action6!E26+Action7!E26</f>
        <v>0</v>
      </c>
      <c r="D29" s="29"/>
      <c r="E29" s="79"/>
      <c r="F29" s="80"/>
      <c r="G29" s="17">
        <f>Action1!K26+Action2!K26+Action3!K26+Action4!K26+Action5!K26+Action6!K26+Action7!K26</f>
        <v>0</v>
      </c>
    </row>
    <row r="30" spans="1:7" ht="15">
      <c r="A30" s="77" t="s">
        <v>47</v>
      </c>
      <c r="B30" s="78"/>
      <c r="C30" s="11">
        <f>Action1!E27+Action2!E27+Action3!E27+Action4!E27+Action5!E27+Action6!E27+Action7!E27</f>
        <v>0</v>
      </c>
      <c r="D30" s="29"/>
      <c r="E30" s="79" t="s">
        <v>63</v>
      </c>
      <c r="F30" s="80"/>
      <c r="G30" s="17">
        <f>Action1!K27+Action2!K27+Action3!K27+Action4!K27+Action5!K27+Action6!K27+Action7!K27</f>
        <v>0</v>
      </c>
    </row>
    <row r="31" spans="1:7" ht="15">
      <c r="A31" s="77" t="s">
        <v>48</v>
      </c>
      <c r="B31" s="78"/>
      <c r="C31" s="11">
        <f>Action1!E28+Action2!E28+Action3!E28+Action4!E28+Action5!E28+Action6!E28+Action7!E28</f>
        <v>0</v>
      </c>
      <c r="D31" s="29"/>
      <c r="E31" s="79" t="s">
        <v>64</v>
      </c>
      <c r="F31" s="80"/>
      <c r="G31" s="17">
        <f>Action1!K28+Action2!K28+Action3!K28+Action4!K28+Action5!K28+Action6!K28+Action7!K28</f>
        <v>0</v>
      </c>
    </row>
    <row r="32" spans="1:7" ht="15">
      <c r="A32" s="77" t="s">
        <v>46</v>
      </c>
      <c r="B32" s="78"/>
      <c r="C32" s="11">
        <f>Action1!E29+Action2!E29+Action3!E29+Action4!E29+Action5!E29+Action6!E29+Action7!E29</f>
        <v>0</v>
      </c>
      <c r="D32" s="29"/>
      <c r="E32" s="79" t="s">
        <v>65</v>
      </c>
      <c r="F32" s="80"/>
      <c r="G32" s="17">
        <f>Action1!K29+Action2!K29+Action3!K29+Action4!K29+Action5!K29+Action6!K29+Action7!K29</f>
        <v>0</v>
      </c>
    </row>
    <row r="33" spans="1:7" ht="15">
      <c r="A33" s="77" t="s">
        <v>45</v>
      </c>
      <c r="B33" s="78"/>
      <c r="C33" s="11">
        <f>Action1!E30+Action2!E30+Action3!E30+Action4!E30+Action5!E30+Action6!E30+Action7!E30</f>
        <v>0</v>
      </c>
      <c r="D33" s="29"/>
      <c r="E33" s="79"/>
      <c r="F33" s="80"/>
      <c r="G33" s="17">
        <f>Action1!K30+Action2!K30+Action3!K30+Action4!K30+Action5!K30+Action6!K30+Action7!K30</f>
        <v>0</v>
      </c>
    </row>
    <row r="34" spans="1:7" ht="16.5">
      <c r="A34" s="82" t="s">
        <v>61</v>
      </c>
      <c r="B34" s="83"/>
      <c r="C34" s="67">
        <f>SUM(C26:C33)</f>
        <v>0</v>
      </c>
      <c r="D34" s="29"/>
      <c r="E34" s="79"/>
      <c r="F34" s="80"/>
      <c r="G34" s="17">
        <f>Action1!K31+Action2!K31+Action3!K31+Action4!K31+Action5!K31+Action6!K31+Action7!K31</f>
        <v>0</v>
      </c>
    </row>
    <row r="35" spans="1:7" ht="15">
      <c r="A35" s="77" t="s">
        <v>53</v>
      </c>
      <c r="B35" s="78"/>
      <c r="C35" s="11">
        <f>Action1!E32+Action2!E32+Action3!E32+Action4!E32+Action5!E32+Action6!E32+Action7!E32</f>
        <v>0</v>
      </c>
      <c r="D35" s="29"/>
      <c r="E35" s="79"/>
      <c r="F35" s="80"/>
      <c r="G35" s="17">
        <f>Action1!K32+Action2!K32+Action3!K32+Action4!K32+Action5!K32+Action6!K32+Action7!K32</f>
        <v>0</v>
      </c>
    </row>
    <row r="36" spans="1:7" ht="15">
      <c r="A36" s="77" t="s">
        <v>54</v>
      </c>
      <c r="B36" s="78"/>
      <c r="C36" s="11">
        <f>Action1!E33+Action2!E33+Action3!E33+Action4!E33+Action5!E33+Action6!E33+Action7!E33</f>
        <v>0</v>
      </c>
      <c r="D36" s="29"/>
      <c r="E36" s="79"/>
      <c r="F36" s="80"/>
      <c r="G36" s="17">
        <f>Action1!K33+Action2!K33+Action3!K33+Action4!K33+Action5!K33+Action6!K33+Action7!K33</f>
        <v>0</v>
      </c>
    </row>
    <row r="37" spans="1:7" ht="16.5">
      <c r="A37" s="82" t="s">
        <v>62</v>
      </c>
      <c r="B37" s="83"/>
      <c r="C37" s="67">
        <f>SUM(C35:C36)</f>
        <v>0</v>
      </c>
      <c r="D37" s="29"/>
      <c r="E37" s="79"/>
      <c r="F37" s="80"/>
      <c r="G37" s="17">
        <f>Action1!K34+Action2!K34+Action3!K34+Action4!K34+Action5!K34+Action6!K34+Action7!K34</f>
        <v>0</v>
      </c>
    </row>
    <row r="38" spans="1:7" ht="15">
      <c r="A38" s="94"/>
      <c r="B38" s="95"/>
      <c r="C38" s="11">
        <f>Action1!E35+Action2!E35+Action3!E35+Action4!E35+Action5!E35+Action6!E35+Action7!E35</f>
        <v>0</v>
      </c>
      <c r="D38" s="29"/>
      <c r="E38" s="79"/>
      <c r="F38" s="80"/>
      <c r="G38" s="17">
        <f>Action1!K35+Action2!K35+Action3!K35+Action4!K35+Action5!K35+Action6!K35+Action7!K35</f>
        <v>0</v>
      </c>
    </row>
    <row r="39" spans="1:7" ht="15.75" thickBot="1">
      <c r="A39" s="218" t="s">
        <v>117</v>
      </c>
      <c r="B39" s="95"/>
      <c r="C39" s="11">
        <f>Action1!E36+Action2!E36+Action3!E36+Action4!E36+Action5!E36+Action6!E36+Action7!E36</f>
        <v>0</v>
      </c>
      <c r="D39" s="29"/>
      <c r="E39" s="161" t="s">
        <v>116</v>
      </c>
      <c r="F39" s="95"/>
      <c r="G39" s="17">
        <f>Action1!K36+Action2!K36+Action3!K36+Action4!K36+Action5!K36+Action6!K36+Action7!K36</f>
        <v>0</v>
      </c>
    </row>
    <row r="40" spans="1:7" ht="15.75" thickBot="1">
      <c r="A40" s="88"/>
      <c r="B40" s="89"/>
      <c r="C40" s="89"/>
      <c r="D40" s="28"/>
      <c r="E40" s="89"/>
      <c r="F40" s="89"/>
      <c r="G40" s="90"/>
    </row>
    <row r="41" spans="1:7" ht="18" thickBot="1">
      <c r="A41" s="91" t="s">
        <v>7</v>
      </c>
      <c r="B41" s="92"/>
      <c r="C41" s="64">
        <f>SUM(C15:C23)+C34+C37+C38+C39</f>
        <v>0</v>
      </c>
      <c r="D41" s="31"/>
      <c r="E41" s="93" t="s">
        <v>8</v>
      </c>
      <c r="F41" s="92"/>
      <c r="G41" s="65">
        <f>SUM(G29:G39)+G27+G26+G24+G23+G22+G20+G19+G18+G17+G16+G15</f>
        <v>0</v>
      </c>
    </row>
    <row r="42" spans="1:7" ht="16.5" customHeight="1" thickBot="1">
      <c r="A42" s="21"/>
      <c r="B42" s="21"/>
      <c r="C42" s="66" t="s">
        <v>33</v>
      </c>
      <c r="D42" s="84">
        <f>G41-C41</f>
        <v>0</v>
      </c>
      <c r="E42" s="85"/>
      <c r="F42" s="21"/>
      <c r="G42" s="22"/>
    </row>
    <row r="43" spans="1:7" ht="15">
      <c r="A43" s="86" t="s">
        <v>14</v>
      </c>
      <c r="B43" s="87"/>
      <c r="C43" s="87"/>
      <c r="D43" s="87"/>
      <c r="E43" s="87"/>
      <c r="F43" s="87"/>
      <c r="G43" s="87"/>
    </row>
    <row r="44" spans="1:7" ht="18">
      <c r="A44" s="216" t="s">
        <v>120</v>
      </c>
      <c r="B44" s="216"/>
      <c r="C44" s="216"/>
      <c r="D44" s="216"/>
      <c r="E44" s="216"/>
      <c r="F44" s="216"/>
      <c r="G44" s="216"/>
    </row>
    <row r="45" spans="1:7" ht="12">
      <c r="A45" s="24"/>
      <c r="B45" s="24"/>
      <c r="C45" s="24"/>
      <c r="D45" s="24"/>
      <c r="E45" s="24"/>
      <c r="F45" s="24"/>
      <c r="G45" s="24"/>
    </row>
    <row r="46" spans="1:7" ht="12">
      <c r="A46" s="24"/>
      <c r="B46" s="24"/>
      <c r="C46" s="24"/>
      <c r="D46" s="24"/>
      <c r="E46" s="24"/>
      <c r="F46" s="24"/>
      <c r="G46" s="24"/>
    </row>
    <row r="47" spans="1:7" ht="12">
      <c r="A47" s="24"/>
      <c r="B47" s="24"/>
      <c r="C47" s="24"/>
      <c r="D47" s="24"/>
      <c r="E47" s="24"/>
      <c r="F47" s="24"/>
      <c r="G47" s="24"/>
    </row>
    <row r="48" spans="1:7" ht="12">
      <c r="A48" s="24"/>
      <c r="B48" s="24"/>
      <c r="C48" s="24"/>
      <c r="D48" s="24"/>
      <c r="E48" s="24"/>
      <c r="F48" s="24"/>
      <c r="G48" s="24"/>
    </row>
    <row r="49" spans="1:15" ht="12">
      <c r="A49" s="24"/>
      <c r="B49" s="24"/>
      <c r="C49" s="24"/>
      <c r="D49" s="24"/>
      <c r="E49" s="24"/>
      <c r="F49" s="24"/>
      <c r="G49" s="24"/>
      <c r="O49" s="220"/>
    </row>
    <row r="50" spans="1:7" ht="12">
      <c r="A50" s="24"/>
      <c r="B50" s="24"/>
      <c r="C50" s="24"/>
      <c r="D50" s="24"/>
      <c r="E50" s="24"/>
      <c r="F50" s="24"/>
      <c r="G50" s="24"/>
    </row>
    <row r="51" spans="1:6" ht="12">
      <c r="A51" s="24"/>
      <c r="B51" s="24"/>
      <c r="C51" s="24"/>
      <c r="D51" s="24"/>
      <c r="E51" s="24"/>
      <c r="F51" s="24"/>
    </row>
    <row r="52" spans="1:6" ht="12">
      <c r="A52" s="24"/>
      <c r="B52" s="24"/>
      <c r="C52" s="24"/>
      <c r="D52" s="24"/>
      <c r="E52" s="24"/>
      <c r="F52" s="24"/>
    </row>
    <row r="53" spans="1:6" ht="12">
      <c r="A53" s="24"/>
      <c r="B53" s="24"/>
      <c r="C53" s="24"/>
      <c r="D53" s="24"/>
      <c r="E53" s="24"/>
      <c r="F53" s="24"/>
    </row>
  </sheetData>
  <sheetProtection password="C384" sheet="1" objects="1" scenarios="1"/>
  <mergeCells count="68">
    <mergeCell ref="A44:G44"/>
    <mergeCell ref="A8:B8"/>
    <mergeCell ref="A9:B9"/>
    <mergeCell ref="A11:G11"/>
    <mergeCell ref="A12:B12"/>
    <mergeCell ref="E12:F12"/>
    <mergeCell ref="A13:B13"/>
    <mergeCell ref="E13:F13"/>
    <mergeCell ref="C8:F8"/>
    <mergeCell ref="A14:C14"/>
    <mergeCell ref="E14:G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E22:F22"/>
    <mergeCell ref="A23:B23"/>
    <mergeCell ref="E23:F23"/>
    <mergeCell ref="A20:B20"/>
    <mergeCell ref="E20:F20"/>
    <mergeCell ref="A21:B21"/>
    <mergeCell ref="E21:G21"/>
    <mergeCell ref="A25:C25"/>
    <mergeCell ref="E25:G25"/>
    <mergeCell ref="A26:B26"/>
    <mergeCell ref="E26:F26"/>
    <mergeCell ref="A24:B24"/>
    <mergeCell ref="E24:F24"/>
    <mergeCell ref="A27:B27"/>
    <mergeCell ref="E27:F27"/>
    <mergeCell ref="A28:B28"/>
    <mergeCell ref="E28:G28"/>
    <mergeCell ref="A29:B29"/>
    <mergeCell ref="E29:F29"/>
    <mergeCell ref="E32:F32"/>
    <mergeCell ref="A33:B33"/>
    <mergeCell ref="E33:F33"/>
    <mergeCell ref="A30:B30"/>
    <mergeCell ref="E30:F30"/>
    <mergeCell ref="A31:B31"/>
    <mergeCell ref="E31:F31"/>
    <mergeCell ref="A43:G43"/>
    <mergeCell ref="E34:F34"/>
    <mergeCell ref="A40:C40"/>
    <mergeCell ref="E40:G40"/>
    <mergeCell ref="A41:B41"/>
    <mergeCell ref="E41:F41"/>
    <mergeCell ref="E35:F35"/>
    <mergeCell ref="A37:B37"/>
    <mergeCell ref="A38:B38"/>
    <mergeCell ref="E38:F38"/>
    <mergeCell ref="A36:B36"/>
    <mergeCell ref="E36:F36"/>
    <mergeCell ref="A10:B10"/>
    <mergeCell ref="A34:B34"/>
    <mergeCell ref="A35:B35"/>
    <mergeCell ref="D42:E42"/>
    <mergeCell ref="A39:B39"/>
    <mergeCell ref="E39:F39"/>
    <mergeCell ref="E37:F37"/>
    <mergeCell ref="A32:B3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A1">
      <selection activeCell="M16" sqref="M16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21" t="s">
        <v>40</v>
      </c>
      <c r="B1" s="122"/>
      <c r="C1" s="174" t="s">
        <v>41</v>
      </c>
      <c r="D1" s="160"/>
      <c r="E1" s="160"/>
      <c r="F1" s="160"/>
      <c r="G1" s="160"/>
      <c r="H1" s="160"/>
      <c r="I1" s="160"/>
      <c r="J1" s="160"/>
      <c r="K1" s="160"/>
    </row>
    <row r="2" spans="1:11" ht="18" customHeight="1">
      <c r="A2" s="121" t="s">
        <v>19</v>
      </c>
      <c r="B2" s="122"/>
      <c r="C2" s="160" t="s">
        <v>42</v>
      </c>
      <c r="D2" s="160"/>
      <c r="E2" s="160"/>
      <c r="F2" s="160"/>
      <c r="G2" s="160"/>
      <c r="H2" s="160"/>
      <c r="I2" s="160"/>
      <c r="J2" s="160"/>
      <c r="K2" s="160"/>
    </row>
    <row r="3" spans="1:11" ht="18" customHeight="1">
      <c r="A3" s="121" t="s">
        <v>26</v>
      </c>
      <c r="B3" s="122"/>
      <c r="C3" s="159">
        <v>42491</v>
      </c>
      <c r="D3" s="160"/>
      <c r="E3" s="160"/>
      <c r="F3" s="160"/>
      <c r="G3" s="160"/>
      <c r="H3" s="160"/>
      <c r="I3" s="160"/>
      <c r="J3" s="160"/>
      <c r="K3" s="160"/>
    </row>
    <row r="4" spans="1:11" ht="18" customHeight="1">
      <c r="A4" s="122" t="s">
        <v>18</v>
      </c>
      <c r="B4" s="122"/>
      <c r="C4" s="71">
        <v>0</v>
      </c>
      <c r="D4" s="76"/>
      <c r="E4" s="76"/>
      <c r="F4" s="76"/>
      <c r="G4" s="76"/>
      <c r="H4" s="76"/>
      <c r="I4" s="76"/>
      <c r="J4" s="76"/>
      <c r="K4" s="76"/>
    </row>
    <row r="5" spans="1:11" ht="18" customHeight="1">
      <c r="A5" s="81" t="s">
        <v>69</v>
      </c>
      <c r="B5" s="81"/>
      <c r="C5" s="72">
        <v>0</v>
      </c>
      <c r="D5" s="74" t="s">
        <v>70</v>
      </c>
      <c r="E5" s="75"/>
      <c r="F5" s="75"/>
      <c r="G5" s="75"/>
      <c r="H5" s="75"/>
      <c r="I5" s="75"/>
      <c r="J5" s="75"/>
      <c r="K5" s="75"/>
    </row>
    <row r="6" spans="1:12" ht="21.75" customHeight="1" thickBot="1">
      <c r="A6" s="180" t="s">
        <v>32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3"/>
    </row>
    <row r="7" spans="1:14" s="7" customFormat="1" ht="35.25" customHeight="1" thickBot="1">
      <c r="A7" s="124" t="s">
        <v>0</v>
      </c>
      <c r="B7" s="125"/>
      <c r="C7" s="4" t="s">
        <v>16</v>
      </c>
      <c r="D7" s="4" t="s">
        <v>17</v>
      </c>
      <c r="E7" s="5" t="s">
        <v>1</v>
      </c>
      <c r="F7" s="26"/>
      <c r="G7" s="126" t="s">
        <v>2</v>
      </c>
      <c r="H7" s="125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27" t="s">
        <v>3</v>
      </c>
      <c r="B8" s="128"/>
      <c r="C8" s="8"/>
      <c r="D8" s="8"/>
      <c r="E8" s="8"/>
      <c r="F8" s="27"/>
      <c r="G8" s="128" t="s">
        <v>4</v>
      </c>
      <c r="H8" s="128"/>
      <c r="I8" s="8"/>
      <c r="J8" s="8"/>
      <c r="K8" s="9"/>
      <c r="M8" s="2"/>
      <c r="N8" s="2"/>
      <c r="O8" s="44"/>
    </row>
    <row r="9" spans="1:15" ht="16.5" thickBot="1">
      <c r="A9" s="88" t="s">
        <v>28</v>
      </c>
      <c r="B9" s="89"/>
      <c r="C9" s="89"/>
      <c r="D9" s="89"/>
      <c r="E9" s="89"/>
      <c r="F9" s="28"/>
      <c r="G9" s="101" t="s">
        <v>29</v>
      </c>
      <c r="H9" s="101"/>
      <c r="I9" s="101"/>
      <c r="J9" s="101"/>
      <c r="K9" s="90"/>
      <c r="O9" s="44"/>
    </row>
    <row r="10" spans="1:15" ht="15">
      <c r="A10" s="117" t="s">
        <v>12</v>
      </c>
      <c r="B10" s="118"/>
      <c r="C10" s="185">
        <v>0</v>
      </c>
      <c r="D10" s="186"/>
      <c r="E10" s="11">
        <f>C10</f>
        <v>0</v>
      </c>
      <c r="F10" s="29"/>
      <c r="G10" s="119" t="s">
        <v>11</v>
      </c>
      <c r="H10" s="120"/>
      <c r="I10" s="49">
        <v>0</v>
      </c>
      <c r="J10" s="35">
        <v>0</v>
      </c>
      <c r="K10" s="12">
        <f>I10*J10</f>
        <v>0</v>
      </c>
      <c r="O10" s="44"/>
    </row>
    <row r="11" spans="1:15" ht="15">
      <c r="A11" s="106" t="s">
        <v>9</v>
      </c>
      <c r="B11" s="109"/>
      <c r="C11" s="48">
        <v>0</v>
      </c>
      <c r="D11" s="32">
        <v>0</v>
      </c>
      <c r="E11" s="11">
        <f aca="true" t="shared" si="0" ref="E11:E20">C11*D11</f>
        <v>0</v>
      </c>
      <c r="F11" s="29"/>
      <c r="G11" s="108" t="s">
        <v>10</v>
      </c>
      <c r="H11" s="116"/>
      <c r="I11" s="50">
        <v>0</v>
      </c>
      <c r="J11" s="34">
        <v>0</v>
      </c>
      <c r="K11" s="12">
        <f aca="true" t="shared" si="1" ref="K11:K17">I11*J11</f>
        <v>0</v>
      </c>
      <c r="O11" s="44"/>
    </row>
    <row r="12" spans="1:15" ht="15.75">
      <c r="A12" s="106" t="s">
        <v>57</v>
      </c>
      <c r="B12" s="109"/>
      <c r="C12" s="53">
        <v>15</v>
      </c>
      <c r="D12" s="32">
        <v>0</v>
      </c>
      <c r="E12" s="11">
        <f t="shared" si="0"/>
        <v>0</v>
      </c>
      <c r="F12" s="29"/>
      <c r="G12" s="166"/>
      <c r="H12" s="167"/>
      <c r="I12" s="51">
        <v>0</v>
      </c>
      <c r="J12" s="43">
        <v>0</v>
      </c>
      <c r="K12" s="12">
        <f t="shared" si="1"/>
        <v>0</v>
      </c>
      <c r="O12" s="44"/>
    </row>
    <row r="13" spans="1:15" ht="15.75">
      <c r="A13" s="106" t="s">
        <v>58</v>
      </c>
      <c r="B13" s="109"/>
      <c r="C13" s="53">
        <v>15</v>
      </c>
      <c r="D13" s="32">
        <v>0</v>
      </c>
      <c r="E13" s="11">
        <f t="shared" si="0"/>
        <v>0</v>
      </c>
      <c r="F13" s="29"/>
      <c r="G13" s="168"/>
      <c r="H13" s="169"/>
      <c r="I13" s="50">
        <v>0</v>
      </c>
      <c r="J13" s="34">
        <v>0</v>
      </c>
      <c r="K13" s="12">
        <f t="shared" si="1"/>
        <v>0</v>
      </c>
      <c r="O13" s="44"/>
    </row>
    <row r="14" spans="1:15" ht="15.75">
      <c r="A14" s="106" t="s">
        <v>13</v>
      </c>
      <c r="B14" s="109"/>
      <c r="C14" s="53">
        <v>0.31</v>
      </c>
      <c r="D14" s="32">
        <v>0</v>
      </c>
      <c r="E14" s="11">
        <f t="shared" si="0"/>
        <v>0</v>
      </c>
      <c r="F14" s="29"/>
      <c r="G14" s="164"/>
      <c r="H14" s="165"/>
      <c r="I14" s="50">
        <v>0</v>
      </c>
      <c r="J14" s="34">
        <v>0</v>
      </c>
      <c r="K14" s="12">
        <f t="shared" si="1"/>
        <v>0</v>
      </c>
      <c r="O14" s="44"/>
    </row>
    <row r="15" spans="1:15" ht="15">
      <c r="A15" s="113" t="s">
        <v>15</v>
      </c>
      <c r="B15" s="109"/>
      <c r="C15" s="181">
        <v>0</v>
      </c>
      <c r="D15" s="182"/>
      <c r="E15" s="11">
        <f>C15</f>
        <v>0</v>
      </c>
      <c r="F15" s="29"/>
      <c r="G15" s="114" t="s">
        <v>59</v>
      </c>
      <c r="H15" s="115"/>
      <c r="I15" s="36">
        <v>0</v>
      </c>
      <c r="J15" s="45">
        <v>0</v>
      </c>
      <c r="K15" s="14">
        <f t="shared" si="1"/>
        <v>0</v>
      </c>
      <c r="O15" s="44"/>
    </row>
    <row r="16" spans="1:15" ht="15">
      <c r="A16" s="111" t="s">
        <v>43</v>
      </c>
      <c r="B16" s="78"/>
      <c r="C16" s="181">
        <v>0</v>
      </c>
      <c r="D16" s="182"/>
      <c r="E16" s="11">
        <f>C16</f>
        <v>0</v>
      </c>
      <c r="F16" s="29"/>
      <c r="G16" s="136" t="s">
        <v>60</v>
      </c>
      <c r="H16" s="137"/>
      <c r="I16" s="137">
        <v>1</v>
      </c>
      <c r="J16" s="137">
        <v>1</v>
      </c>
      <c r="K16" s="138">
        <f t="shared" si="1"/>
        <v>1</v>
      </c>
      <c r="O16" s="44"/>
    </row>
    <row r="17" spans="1:15" ht="15">
      <c r="A17" s="106" t="s">
        <v>66</v>
      </c>
      <c r="B17" s="107"/>
      <c r="C17" s="141">
        <v>0</v>
      </c>
      <c r="D17" s="142"/>
      <c r="E17" s="11">
        <f>C17</f>
        <v>0</v>
      </c>
      <c r="F17" s="29"/>
      <c r="G17" s="162"/>
      <c r="H17" s="163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96" t="s">
        <v>23</v>
      </c>
      <c r="B18" s="161"/>
      <c r="C18" s="143">
        <v>0</v>
      </c>
      <c r="D18" s="144"/>
      <c r="E18" s="13">
        <f>C18</f>
        <v>0</v>
      </c>
      <c r="F18" s="29"/>
      <c r="G18" s="96" t="s">
        <v>24</v>
      </c>
      <c r="H18" s="95"/>
      <c r="I18" s="139">
        <v>0</v>
      </c>
      <c r="J18" s="140"/>
      <c r="K18" s="14">
        <f>I18</f>
        <v>0</v>
      </c>
    </row>
    <row r="19" spans="1:11" ht="33" customHeight="1">
      <c r="A19" s="136" t="s">
        <v>30</v>
      </c>
      <c r="B19" s="137"/>
      <c r="C19" s="137"/>
      <c r="D19" s="137"/>
      <c r="E19" s="138"/>
      <c r="F19" s="30"/>
      <c r="G19" s="136" t="s">
        <v>56</v>
      </c>
      <c r="H19" s="137"/>
      <c r="I19" s="137"/>
      <c r="J19" s="137"/>
      <c r="K19" s="138"/>
    </row>
    <row r="20" spans="1:11" ht="15">
      <c r="A20" s="157" t="s">
        <v>22</v>
      </c>
      <c r="B20" s="158"/>
      <c r="C20" s="46">
        <v>0</v>
      </c>
      <c r="D20" s="47">
        <v>0</v>
      </c>
      <c r="E20" s="13">
        <f t="shared" si="0"/>
        <v>0</v>
      </c>
      <c r="F20" s="29"/>
      <c r="G20" s="151" t="s">
        <v>22</v>
      </c>
      <c r="H20" s="152"/>
      <c r="I20" s="183">
        <v>0</v>
      </c>
      <c r="J20" s="184"/>
      <c r="K20" s="14">
        <f>I20</f>
        <v>0</v>
      </c>
    </row>
    <row r="21" spans="1:11" ht="33" customHeight="1" thickBot="1">
      <c r="A21" s="177" t="s">
        <v>25</v>
      </c>
      <c r="B21" s="178"/>
      <c r="C21" s="178"/>
      <c r="D21" s="178"/>
      <c r="E21" s="179"/>
      <c r="F21" s="30"/>
      <c r="G21" s="177" t="s">
        <v>25</v>
      </c>
      <c r="H21" s="178"/>
      <c r="I21" s="178"/>
      <c r="J21" s="178"/>
      <c r="K21" s="179"/>
    </row>
    <row r="22" spans="1:11" ht="16.5" thickBot="1">
      <c r="A22" s="100" t="s">
        <v>5</v>
      </c>
      <c r="B22" s="101"/>
      <c r="C22" s="89"/>
      <c r="D22" s="89"/>
      <c r="E22" s="89"/>
      <c r="F22" s="28"/>
      <c r="G22" s="89" t="s">
        <v>6</v>
      </c>
      <c r="H22" s="89"/>
      <c r="I22" s="89"/>
      <c r="J22" s="89"/>
      <c r="K22" s="90"/>
    </row>
    <row r="23" spans="1:14" ht="18">
      <c r="A23" s="77" t="s">
        <v>49</v>
      </c>
      <c r="B23" s="78"/>
      <c r="C23" s="54">
        <v>70</v>
      </c>
      <c r="D23" s="33">
        <v>0</v>
      </c>
      <c r="E23" s="11">
        <f>C23*D23</f>
        <v>0</v>
      </c>
      <c r="F23" s="29"/>
      <c r="G23" s="102" t="s">
        <v>67</v>
      </c>
      <c r="H23" s="103"/>
      <c r="I23" s="149">
        <v>0</v>
      </c>
      <c r="J23" s="150"/>
      <c r="K23" s="15">
        <f>I23</f>
        <v>0</v>
      </c>
      <c r="N23" s="16"/>
    </row>
    <row r="24" spans="1:14" ht="15.75">
      <c r="A24" s="77" t="s">
        <v>50</v>
      </c>
      <c r="B24" s="78"/>
      <c r="C24" s="54">
        <v>120</v>
      </c>
      <c r="D24" s="33">
        <v>0</v>
      </c>
      <c r="E24" s="11">
        <f>C24*D24</f>
        <v>0</v>
      </c>
      <c r="F24" s="29"/>
      <c r="G24" s="96" t="s">
        <v>31</v>
      </c>
      <c r="H24" s="95"/>
      <c r="I24" s="139">
        <v>0</v>
      </c>
      <c r="J24" s="140"/>
      <c r="K24" s="25">
        <f>I24</f>
        <v>0</v>
      </c>
      <c r="N24" s="16"/>
    </row>
    <row r="25" spans="1:11" ht="15">
      <c r="A25" s="77" t="s">
        <v>51</v>
      </c>
      <c r="B25" s="78"/>
      <c r="C25" s="55">
        <v>15</v>
      </c>
      <c r="D25" s="34">
        <v>0</v>
      </c>
      <c r="E25" s="11">
        <f>C25*D25</f>
        <v>0</v>
      </c>
      <c r="F25" s="29"/>
      <c r="G25" s="136" t="s">
        <v>55</v>
      </c>
      <c r="H25" s="137"/>
      <c r="I25" s="137"/>
      <c r="J25" s="137"/>
      <c r="K25" s="138"/>
    </row>
    <row r="26" spans="1:11" ht="15">
      <c r="A26" s="77" t="s">
        <v>52</v>
      </c>
      <c r="B26" s="78"/>
      <c r="C26" s="56">
        <v>30</v>
      </c>
      <c r="D26" s="1">
        <v>0</v>
      </c>
      <c r="E26" s="11">
        <f aca="true" t="shared" si="2" ref="E26:E32">C26*D26</f>
        <v>0</v>
      </c>
      <c r="F26" s="29"/>
      <c r="G26" s="134"/>
      <c r="H26" s="135"/>
      <c r="I26" s="132">
        <v>0</v>
      </c>
      <c r="J26" s="133"/>
      <c r="K26" s="17">
        <f>I26</f>
        <v>0</v>
      </c>
    </row>
    <row r="27" spans="1:11" ht="15">
      <c r="A27" s="77" t="s">
        <v>47</v>
      </c>
      <c r="B27" s="78"/>
      <c r="C27" s="56">
        <v>55</v>
      </c>
      <c r="D27" s="1">
        <v>0</v>
      </c>
      <c r="E27" s="11">
        <f t="shared" si="2"/>
        <v>0</v>
      </c>
      <c r="F27" s="29"/>
      <c r="G27" s="79" t="s">
        <v>63</v>
      </c>
      <c r="H27" s="80"/>
      <c r="I27" s="132">
        <v>0</v>
      </c>
      <c r="J27" s="133"/>
      <c r="K27" s="17">
        <f aca="true" t="shared" si="3" ref="K27:K36">I27</f>
        <v>0</v>
      </c>
    </row>
    <row r="28" spans="1:11" ht="15">
      <c r="A28" s="77" t="s">
        <v>48</v>
      </c>
      <c r="B28" s="78"/>
      <c r="C28" s="56">
        <v>90</v>
      </c>
      <c r="D28" s="1">
        <v>0</v>
      </c>
      <c r="E28" s="11">
        <f t="shared" si="2"/>
        <v>0</v>
      </c>
      <c r="F28" s="29"/>
      <c r="G28" s="79" t="s">
        <v>64</v>
      </c>
      <c r="H28" s="80"/>
      <c r="I28" s="132">
        <v>0</v>
      </c>
      <c r="J28" s="133"/>
      <c r="K28" s="17">
        <f t="shared" si="3"/>
        <v>0</v>
      </c>
    </row>
    <row r="29" spans="1:11" ht="15">
      <c r="A29" s="77" t="s">
        <v>46</v>
      </c>
      <c r="B29" s="78"/>
      <c r="C29" s="56">
        <v>160</v>
      </c>
      <c r="D29" s="1">
        <v>0</v>
      </c>
      <c r="E29" s="11">
        <f t="shared" si="2"/>
        <v>0</v>
      </c>
      <c r="F29" s="29"/>
      <c r="G29" s="79" t="s">
        <v>65</v>
      </c>
      <c r="H29" s="80"/>
      <c r="I29" s="132">
        <v>0</v>
      </c>
      <c r="J29" s="133"/>
      <c r="K29" s="17">
        <f t="shared" si="3"/>
        <v>0</v>
      </c>
    </row>
    <row r="30" spans="1:11" ht="15">
      <c r="A30" s="77" t="s">
        <v>45</v>
      </c>
      <c r="B30" s="78"/>
      <c r="C30" s="56">
        <v>80</v>
      </c>
      <c r="D30" s="1">
        <v>0</v>
      </c>
      <c r="E30" s="11">
        <f t="shared" si="2"/>
        <v>0</v>
      </c>
      <c r="F30" s="29"/>
      <c r="G30" s="134"/>
      <c r="H30" s="135"/>
      <c r="I30" s="132">
        <v>0</v>
      </c>
      <c r="J30" s="133"/>
      <c r="K30" s="17">
        <f t="shared" si="3"/>
        <v>0</v>
      </c>
    </row>
    <row r="31" spans="1:11" ht="15">
      <c r="A31" s="130" t="s">
        <v>61</v>
      </c>
      <c r="B31" s="131"/>
      <c r="C31" s="129"/>
      <c r="D31" s="83"/>
      <c r="E31" s="57">
        <f>SUM(E23:E30)</f>
        <v>0</v>
      </c>
      <c r="F31" s="29"/>
      <c r="G31" s="37"/>
      <c r="H31" s="38"/>
      <c r="I31" s="132">
        <v>0</v>
      </c>
      <c r="J31" s="133"/>
      <c r="K31" s="17">
        <f t="shared" si="3"/>
        <v>0</v>
      </c>
    </row>
    <row r="32" spans="1:11" ht="15">
      <c r="A32" s="77" t="s">
        <v>53</v>
      </c>
      <c r="B32" s="78"/>
      <c r="C32" s="58">
        <v>2</v>
      </c>
      <c r="D32" s="39">
        <v>0</v>
      </c>
      <c r="E32" s="11">
        <f t="shared" si="2"/>
        <v>0</v>
      </c>
      <c r="F32" s="29"/>
      <c r="G32" s="134"/>
      <c r="H32" s="135"/>
      <c r="I32" s="132">
        <v>0</v>
      </c>
      <c r="J32" s="133"/>
      <c r="K32" s="17">
        <f t="shared" si="3"/>
        <v>0</v>
      </c>
    </row>
    <row r="33" spans="1:11" ht="15">
      <c r="A33" s="77" t="s">
        <v>54</v>
      </c>
      <c r="B33" s="78"/>
      <c r="C33" s="56">
        <v>2.5</v>
      </c>
      <c r="D33" s="1">
        <v>0</v>
      </c>
      <c r="E33" s="11">
        <f>C33*D33</f>
        <v>0</v>
      </c>
      <c r="F33" s="29"/>
      <c r="G33" s="134"/>
      <c r="H33" s="135"/>
      <c r="I33" s="132">
        <v>0</v>
      </c>
      <c r="J33" s="133"/>
      <c r="K33" s="17">
        <f t="shared" si="3"/>
        <v>0</v>
      </c>
    </row>
    <row r="34" spans="1:11" ht="15">
      <c r="A34" s="82" t="s">
        <v>62</v>
      </c>
      <c r="B34" s="129"/>
      <c r="C34" s="129"/>
      <c r="D34" s="83"/>
      <c r="E34" s="57">
        <f>SUM(E32:E33)</f>
        <v>0</v>
      </c>
      <c r="F34" s="29"/>
      <c r="G34" s="37"/>
      <c r="H34" s="38"/>
      <c r="I34" s="132">
        <v>0</v>
      </c>
      <c r="J34" s="133"/>
      <c r="K34" s="17">
        <f t="shared" si="3"/>
        <v>0</v>
      </c>
    </row>
    <row r="35" spans="1:11" ht="15">
      <c r="A35" s="94"/>
      <c r="B35" s="95"/>
      <c r="C35" s="36">
        <v>0</v>
      </c>
      <c r="D35" s="1">
        <v>0</v>
      </c>
      <c r="E35" s="11">
        <f>C35*D35</f>
        <v>0</v>
      </c>
      <c r="F35" s="29"/>
      <c r="G35" s="147"/>
      <c r="H35" s="148"/>
      <c r="I35" s="132">
        <v>0</v>
      </c>
      <c r="J35" s="133"/>
      <c r="K35" s="17">
        <f t="shared" si="3"/>
        <v>0</v>
      </c>
    </row>
    <row r="36" spans="1:11" ht="15">
      <c r="A36" s="94" t="s">
        <v>27</v>
      </c>
      <c r="B36" s="95"/>
      <c r="C36" s="143">
        <v>0</v>
      </c>
      <c r="D36" s="144"/>
      <c r="E36" s="13">
        <f>C36</f>
        <v>0</v>
      </c>
      <c r="F36" s="29"/>
      <c r="G36" s="96" t="s">
        <v>22</v>
      </c>
      <c r="H36" s="95"/>
      <c r="I36" s="139">
        <v>0</v>
      </c>
      <c r="J36" s="140"/>
      <c r="K36" s="17">
        <f t="shared" si="3"/>
        <v>0</v>
      </c>
    </row>
    <row r="37" spans="1:11" ht="33" customHeight="1" thickBot="1">
      <c r="A37" s="177" t="s">
        <v>25</v>
      </c>
      <c r="B37" s="178"/>
      <c r="C37" s="178"/>
      <c r="D37" s="178"/>
      <c r="E37" s="179"/>
      <c r="F37" s="30"/>
      <c r="G37" s="177" t="s">
        <v>25</v>
      </c>
      <c r="H37" s="178"/>
      <c r="I37" s="178"/>
      <c r="J37" s="178"/>
      <c r="K37" s="179"/>
    </row>
    <row r="38" spans="1:12" ht="15.75" thickBot="1">
      <c r="A38" s="88"/>
      <c r="B38" s="89"/>
      <c r="C38" s="89"/>
      <c r="D38" s="89"/>
      <c r="E38" s="89"/>
      <c r="F38" s="28"/>
      <c r="G38" s="89"/>
      <c r="H38" s="89"/>
      <c r="I38" s="89"/>
      <c r="J38" s="89"/>
      <c r="K38" s="90"/>
      <c r="L38" s="18"/>
    </row>
    <row r="39" spans="1:11" ht="15.75" thickBot="1">
      <c r="A39" s="170" t="s">
        <v>7</v>
      </c>
      <c r="B39" s="171"/>
      <c r="C39" s="171"/>
      <c r="D39" s="172"/>
      <c r="E39" s="19">
        <f>SUM(E10:E18)+E31+E34+E35+E36</f>
        <v>0</v>
      </c>
      <c r="F39" s="31"/>
      <c r="G39" s="173" t="s">
        <v>8</v>
      </c>
      <c r="H39" s="171"/>
      <c r="I39" s="171"/>
      <c r="J39" s="172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5" t="s">
        <v>21</v>
      </c>
      <c r="E40" s="176"/>
      <c r="F40" s="155">
        <f>K39-E39</f>
        <v>0</v>
      </c>
      <c r="G40" s="156"/>
      <c r="H40" s="21"/>
      <c r="I40" s="21"/>
      <c r="J40" s="21"/>
      <c r="K40" s="22"/>
    </row>
    <row r="41" spans="1:11" ht="16.5" customHeight="1">
      <c r="A41" s="153" t="s">
        <v>20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ht="15">
      <c r="A42" s="145" t="s">
        <v>39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</row>
    <row r="43" spans="1:11" ht="15">
      <c r="A43" s="86" t="s">
        <v>14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5">
      <c r="A44" s="190" t="s">
        <v>71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/>
  <mergeCells count="100">
    <mergeCell ref="A44:K44"/>
    <mergeCell ref="I36:J36"/>
    <mergeCell ref="A6:K6"/>
    <mergeCell ref="A16:B16"/>
    <mergeCell ref="C16:D16"/>
    <mergeCell ref="C15:D15"/>
    <mergeCell ref="C36:D36"/>
    <mergeCell ref="I18:J18"/>
    <mergeCell ref="I20:J20"/>
    <mergeCell ref="C10:D10"/>
    <mergeCell ref="G25:K25"/>
    <mergeCell ref="D40:E40"/>
    <mergeCell ref="G21:K21"/>
    <mergeCell ref="A21:E21"/>
    <mergeCell ref="A19:E19"/>
    <mergeCell ref="G19:K19"/>
    <mergeCell ref="A36:B36"/>
    <mergeCell ref="G36:H36"/>
    <mergeCell ref="G33:H33"/>
    <mergeCell ref="A37:E37"/>
    <mergeCell ref="G37:K37"/>
    <mergeCell ref="A39:D39"/>
    <mergeCell ref="G39:J39"/>
    <mergeCell ref="A1:B1"/>
    <mergeCell ref="A2:B2"/>
    <mergeCell ref="A4:B4"/>
    <mergeCell ref="A38:E38"/>
    <mergeCell ref="G38:K38"/>
    <mergeCell ref="C1:K1"/>
    <mergeCell ref="C2:K2"/>
    <mergeCell ref="A10:B10"/>
    <mergeCell ref="A12:B12"/>
    <mergeCell ref="G12:H12"/>
    <mergeCell ref="G11:H11"/>
    <mergeCell ref="G13:H13"/>
    <mergeCell ref="A3:B3"/>
    <mergeCell ref="A8:B8"/>
    <mergeCell ref="G8:H8"/>
    <mergeCell ref="A7:B7"/>
    <mergeCell ref="G7:H7"/>
    <mergeCell ref="C3:K3"/>
    <mergeCell ref="A9:E9"/>
    <mergeCell ref="G9:K9"/>
    <mergeCell ref="G18:H18"/>
    <mergeCell ref="A18:B18"/>
    <mergeCell ref="A11:B11"/>
    <mergeCell ref="G17:H17"/>
    <mergeCell ref="A14:B14"/>
    <mergeCell ref="G14:H14"/>
    <mergeCell ref="G10:H10"/>
    <mergeCell ref="G20:H20"/>
    <mergeCell ref="A41:K41"/>
    <mergeCell ref="A23:B23"/>
    <mergeCell ref="A25:B25"/>
    <mergeCell ref="A35:B35"/>
    <mergeCell ref="F40:G40"/>
    <mergeCell ref="A20:B20"/>
    <mergeCell ref="G23:H23"/>
    <mergeCell ref="A22:E22"/>
    <mergeCell ref="G22:K22"/>
    <mergeCell ref="C18:D18"/>
    <mergeCell ref="G15:H15"/>
    <mergeCell ref="A43:K43"/>
    <mergeCell ref="G24:H24"/>
    <mergeCell ref="A42:K42"/>
    <mergeCell ref="A13:B13"/>
    <mergeCell ref="A15:B15"/>
    <mergeCell ref="A17:B17"/>
    <mergeCell ref="G35:H35"/>
    <mergeCell ref="I23:J23"/>
    <mergeCell ref="I24:J24"/>
    <mergeCell ref="C17:D17"/>
    <mergeCell ref="A28:B28"/>
    <mergeCell ref="A29:B29"/>
    <mergeCell ref="A30:B30"/>
    <mergeCell ref="G26:H26"/>
    <mergeCell ref="G27:H27"/>
    <mergeCell ref="G28:H28"/>
    <mergeCell ref="G29:H29"/>
    <mergeCell ref="G30:H30"/>
    <mergeCell ref="I35:J35"/>
    <mergeCell ref="A32:B32"/>
    <mergeCell ref="G16:K16"/>
    <mergeCell ref="I27:J27"/>
    <mergeCell ref="I28:J28"/>
    <mergeCell ref="I29:J29"/>
    <mergeCell ref="I26:J26"/>
    <mergeCell ref="A24:B24"/>
    <mergeCell ref="A26:B26"/>
    <mergeCell ref="A27:B27"/>
    <mergeCell ref="A5:B5"/>
    <mergeCell ref="A34:D34"/>
    <mergeCell ref="A31:D31"/>
    <mergeCell ref="I30:J30"/>
    <mergeCell ref="I31:J31"/>
    <mergeCell ref="I32:J32"/>
    <mergeCell ref="I33:J33"/>
    <mergeCell ref="I34:J34"/>
    <mergeCell ref="G32:H32"/>
    <mergeCell ref="A33:B33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A1">
      <selection activeCell="L22" sqref="L22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21" t="s">
        <v>40</v>
      </c>
      <c r="B1" s="122"/>
      <c r="C1" s="225" t="str">
        <f>Action1!C1</f>
        <v>Commission X groupe Y</v>
      </c>
      <c r="D1" s="226"/>
      <c r="E1" s="226"/>
      <c r="F1" s="226"/>
      <c r="G1" s="226"/>
      <c r="H1" s="226"/>
      <c r="I1" s="226"/>
      <c r="J1" s="226"/>
      <c r="K1" s="226"/>
    </row>
    <row r="2" spans="1:11" ht="18" customHeight="1">
      <c r="A2" s="121" t="s">
        <v>19</v>
      </c>
      <c r="B2" s="122"/>
      <c r="C2" s="160" t="s">
        <v>110</v>
      </c>
      <c r="D2" s="160"/>
      <c r="E2" s="160"/>
      <c r="F2" s="160"/>
      <c r="G2" s="160"/>
      <c r="H2" s="160"/>
      <c r="I2" s="160"/>
      <c r="J2" s="160"/>
      <c r="K2" s="160"/>
    </row>
    <row r="3" spans="1:11" ht="18" customHeight="1">
      <c r="A3" s="121" t="s">
        <v>26</v>
      </c>
      <c r="B3" s="122"/>
      <c r="C3" s="159">
        <v>42491</v>
      </c>
      <c r="D3" s="160"/>
      <c r="E3" s="160"/>
      <c r="F3" s="160"/>
      <c r="G3" s="160"/>
      <c r="H3" s="160"/>
      <c r="I3" s="160"/>
      <c r="J3" s="160"/>
      <c r="K3" s="160"/>
    </row>
    <row r="4" spans="1:11" ht="18" customHeight="1">
      <c r="A4" s="122" t="s">
        <v>18</v>
      </c>
      <c r="B4" s="122"/>
      <c r="C4" s="71">
        <v>0</v>
      </c>
      <c r="D4" s="76"/>
      <c r="E4" s="76"/>
      <c r="F4" s="76"/>
      <c r="G4" s="76"/>
      <c r="H4" s="76"/>
      <c r="I4" s="76"/>
      <c r="J4" s="76"/>
      <c r="K4" s="76"/>
    </row>
    <row r="5" spans="1:11" ht="18" customHeight="1">
      <c r="A5" s="81" t="s">
        <v>69</v>
      </c>
      <c r="B5" s="81"/>
      <c r="C5" s="72">
        <v>0</v>
      </c>
      <c r="D5" s="74" t="s">
        <v>70</v>
      </c>
      <c r="E5" s="75"/>
      <c r="F5" s="75"/>
      <c r="G5" s="75"/>
      <c r="H5" s="75"/>
      <c r="I5" s="75"/>
      <c r="J5" s="75"/>
      <c r="K5" s="75"/>
    </row>
    <row r="6" spans="1:12" ht="21.75" customHeight="1" thickBot="1">
      <c r="A6" s="180" t="s">
        <v>32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3"/>
    </row>
    <row r="7" spans="1:14" s="7" customFormat="1" ht="35.25" customHeight="1" thickBot="1">
      <c r="A7" s="124" t="s">
        <v>0</v>
      </c>
      <c r="B7" s="125"/>
      <c r="C7" s="4" t="s">
        <v>16</v>
      </c>
      <c r="D7" s="4" t="s">
        <v>17</v>
      </c>
      <c r="E7" s="5" t="s">
        <v>1</v>
      </c>
      <c r="F7" s="26"/>
      <c r="G7" s="126" t="s">
        <v>2</v>
      </c>
      <c r="H7" s="125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27" t="s">
        <v>3</v>
      </c>
      <c r="B8" s="128"/>
      <c r="C8" s="8"/>
      <c r="D8" s="8"/>
      <c r="E8" s="8"/>
      <c r="F8" s="27"/>
      <c r="G8" s="128" t="s">
        <v>4</v>
      </c>
      <c r="H8" s="128"/>
      <c r="I8" s="8"/>
      <c r="J8" s="8"/>
      <c r="K8" s="9"/>
      <c r="M8" s="2"/>
      <c r="N8" s="2"/>
      <c r="O8" s="44"/>
    </row>
    <row r="9" spans="1:15" ht="16.5" thickBot="1">
      <c r="A9" s="88" t="s">
        <v>28</v>
      </c>
      <c r="B9" s="89"/>
      <c r="C9" s="89"/>
      <c r="D9" s="89"/>
      <c r="E9" s="89"/>
      <c r="F9" s="28"/>
      <c r="G9" s="101" t="s">
        <v>29</v>
      </c>
      <c r="H9" s="101"/>
      <c r="I9" s="101"/>
      <c r="J9" s="101"/>
      <c r="K9" s="90"/>
      <c r="O9" s="44"/>
    </row>
    <row r="10" spans="1:15" ht="15">
      <c r="A10" s="117" t="s">
        <v>12</v>
      </c>
      <c r="B10" s="118"/>
      <c r="C10" s="185">
        <v>0</v>
      </c>
      <c r="D10" s="186"/>
      <c r="E10" s="11">
        <f>C10</f>
        <v>0</v>
      </c>
      <c r="F10" s="29"/>
      <c r="G10" s="119" t="s">
        <v>11</v>
      </c>
      <c r="H10" s="120"/>
      <c r="I10" s="49">
        <v>0</v>
      </c>
      <c r="J10" s="35">
        <v>0</v>
      </c>
      <c r="K10" s="12">
        <f>I10*J10</f>
        <v>0</v>
      </c>
      <c r="O10" s="44"/>
    </row>
    <row r="11" spans="1:15" ht="15">
      <c r="A11" s="106" t="s">
        <v>9</v>
      </c>
      <c r="B11" s="109"/>
      <c r="C11" s="48">
        <v>0</v>
      </c>
      <c r="D11" s="32">
        <v>0</v>
      </c>
      <c r="E11" s="11">
        <f aca="true" t="shared" si="0" ref="E11:E20">C11*D11</f>
        <v>0</v>
      </c>
      <c r="F11" s="29"/>
      <c r="G11" s="108" t="s">
        <v>10</v>
      </c>
      <c r="H11" s="116"/>
      <c r="I11" s="50">
        <v>0</v>
      </c>
      <c r="J11" s="34">
        <v>0</v>
      </c>
      <c r="K11" s="12">
        <f aca="true" t="shared" si="1" ref="K11:K17">I11*J11</f>
        <v>0</v>
      </c>
      <c r="O11" s="44"/>
    </row>
    <row r="12" spans="1:15" ht="15.75">
      <c r="A12" s="106" t="s">
        <v>57</v>
      </c>
      <c r="B12" s="109"/>
      <c r="C12" s="53">
        <v>15</v>
      </c>
      <c r="D12" s="32">
        <v>0</v>
      </c>
      <c r="E12" s="11">
        <f t="shared" si="0"/>
        <v>0</v>
      </c>
      <c r="F12" s="29"/>
      <c r="G12" s="166"/>
      <c r="H12" s="167"/>
      <c r="I12" s="51">
        <v>0</v>
      </c>
      <c r="J12" s="43">
        <v>0</v>
      </c>
      <c r="K12" s="12">
        <f t="shared" si="1"/>
        <v>0</v>
      </c>
      <c r="O12" s="44"/>
    </row>
    <row r="13" spans="1:15" ht="15.75">
      <c r="A13" s="106" t="s">
        <v>58</v>
      </c>
      <c r="B13" s="109"/>
      <c r="C13" s="53">
        <v>15</v>
      </c>
      <c r="D13" s="32">
        <v>0</v>
      </c>
      <c r="E13" s="11">
        <f t="shared" si="0"/>
        <v>0</v>
      </c>
      <c r="F13" s="29"/>
      <c r="G13" s="168"/>
      <c r="H13" s="169"/>
      <c r="I13" s="50">
        <v>0</v>
      </c>
      <c r="J13" s="34">
        <v>0</v>
      </c>
      <c r="K13" s="12">
        <f t="shared" si="1"/>
        <v>0</v>
      </c>
      <c r="O13" s="44"/>
    </row>
    <row r="14" spans="1:15" ht="15.75">
      <c r="A14" s="106" t="s">
        <v>13</v>
      </c>
      <c r="B14" s="109"/>
      <c r="C14" s="53">
        <v>0.31</v>
      </c>
      <c r="D14" s="32">
        <v>0</v>
      </c>
      <c r="E14" s="11">
        <f t="shared" si="0"/>
        <v>0</v>
      </c>
      <c r="F14" s="29"/>
      <c r="G14" s="164"/>
      <c r="H14" s="165"/>
      <c r="I14" s="50">
        <v>0</v>
      </c>
      <c r="J14" s="34">
        <v>0</v>
      </c>
      <c r="K14" s="12">
        <f t="shared" si="1"/>
        <v>0</v>
      </c>
      <c r="O14" s="44"/>
    </row>
    <row r="15" spans="1:15" ht="15">
      <c r="A15" s="113" t="s">
        <v>15</v>
      </c>
      <c r="B15" s="109"/>
      <c r="C15" s="181">
        <v>0</v>
      </c>
      <c r="D15" s="182"/>
      <c r="E15" s="11">
        <f>C15</f>
        <v>0</v>
      </c>
      <c r="F15" s="29"/>
      <c r="G15" s="114" t="s">
        <v>59</v>
      </c>
      <c r="H15" s="115"/>
      <c r="I15" s="36">
        <v>0</v>
      </c>
      <c r="J15" s="45">
        <v>0</v>
      </c>
      <c r="K15" s="14">
        <f t="shared" si="1"/>
        <v>0</v>
      </c>
      <c r="O15" s="44"/>
    </row>
    <row r="16" spans="1:15" ht="15">
      <c r="A16" s="111" t="s">
        <v>43</v>
      </c>
      <c r="B16" s="78"/>
      <c r="C16" s="181">
        <v>0</v>
      </c>
      <c r="D16" s="182"/>
      <c r="E16" s="11">
        <f>C16</f>
        <v>0</v>
      </c>
      <c r="F16" s="29"/>
      <c r="G16" s="136" t="s">
        <v>60</v>
      </c>
      <c r="H16" s="137"/>
      <c r="I16" s="137">
        <v>1</v>
      </c>
      <c r="J16" s="137">
        <v>1</v>
      </c>
      <c r="K16" s="138">
        <f t="shared" si="1"/>
        <v>1</v>
      </c>
      <c r="O16" s="44"/>
    </row>
    <row r="17" spans="1:15" ht="15">
      <c r="A17" s="106" t="s">
        <v>66</v>
      </c>
      <c r="B17" s="107"/>
      <c r="C17" s="141">
        <v>0</v>
      </c>
      <c r="D17" s="142"/>
      <c r="E17" s="11">
        <f>C17</f>
        <v>0</v>
      </c>
      <c r="F17" s="29"/>
      <c r="G17" s="162"/>
      <c r="H17" s="163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96" t="s">
        <v>23</v>
      </c>
      <c r="B18" s="161"/>
      <c r="C18" s="143">
        <v>0</v>
      </c>
      <c r="D18" s="144"/>
      <c r="E18" s="13">
        <f>C18</f>
        <v>0</v>
      </c>
      <c r="F18" s="29"/>
      <c r="G18" s="96" t="s">
        <v>24</v>
      </c>
      <c r="H18" s="95"/>
      <c r="I18" s="139">
        <v>0</v>
      </c>
      <c r="J18" s="140"/>
      <c r="K18" s="14">
        <f>I18</f>
        <v>0</v>
      </c>
    </row>
    <row r="19" spans="1:11" ht="33" customHeight="1">
      <c r="A19" s="136" t="s">
        <v>30</v>
      </c>
      <c r="B19" s="137"/>
      <c r="C19" s="137"/>
      <c r="D19" s="137"/>
      <c r="E19" s="138"/>
      <c r="F19" s="30"/>
      <c r="G19" s="136" t="s">
        <v>56</v>
      </c>
      <c r="H19" s="137"/>
      <c r="I19" s="137"/>
      <c r="J19" s="137"/>
      <c r="K19" s="138"/>
    </row>
    <row r="20" spans="1:11" ht="15">
      <c r="A20" s="157" t="s">
        <v>22</v>
      </c>
      <c r="B20" s="158"/>
      <c r="C20" s="46">
        <v>0</v>
      </c>
      <c r="D20" s="47">
        <v>0</v>
      </c>
      <c r="E20" s="13">
        <f t="shared" si="0"/>
        <v>0</v>
      </c>
      <c r="F20" s="29"/>
      <c r="G20" s="151" t="s">
        <v>22</v>
      </c>
      <c r="H20" s="152"/>
      <c r="I20" s="183">
        <v>0</v>
      </c>
      <c r="J20" s="184"/>
      <c r="K20" s="14">
        <f>I20</f>
        <v>0</v>
      </c>
    </row>
    <row r="21" spans="1:11" ht="33" customHeight="1" thickBot="1">
      <c r="A21" s="177" t="s">
        <v>25</v>
      </c>
      <c r="B21" s="178"/>
      <c r="C21" s="178"/>
      <c r="D21" s="178"/>
      <c r="E21" s="179"/>
      <c r="F21" s="30"/>
      <c r="G21" s="177" t="s">
        <v>25</v>
      </c>
      <c r="H21" s="178"/>
      <c r="I21" s="178"/>
      <c r="J21" s="178"/>
      <c r="K21" s="179"/>
    </row>
    <row r="22" spans="1:11" ht="16.5" thickBot="1">
      <c r="A22" s="100" t="s">
        <v>5</v>
      </c>
      <c r="B22" s="101"/>
      <c r="C22" s="89"/>
      <c r="D22" s="89"/>
      <c r="E22" s="89"/>
      <c r="F22" s="28"/>
      <c r="G22" s="89" t="s">
        <v>6</v>
      </c>
      <c r="H22" s="89"/>
      <c r="I22" s="89"/>
      <c r="J22" s="89"/>
      <c r="K22" s="90"/>
    </row>
    <row r="23" spans="1:14" ht="18">
      <c r="A23" s="77" t="s">
        <v>49</v>
      </c>
      <c r="B23" s="78"/>
      <c r="C23" s="187">
        <v>70</v>
      </c>
      <c r="D23" s="33">
        <v>0</v>
      </c>
      <c r="E23" s="11">
        <f>C23*D23</f>
        <v>0</v>
      </c>
      <c r="F23" s="29"/>
      <c r="G23" s="102" t="s">
        <v>67</v>
      </c>
      <c r="H23" s="103"/>
      <c r="I23" s="149">
        <v>0</v>
      </c>
      <c r="J23" s="150"/>
      <c r="K23" s="15">
        <f>I23</f>
        <v>0</v>
      </c>
      <c r="N23" s="16"/>
    </row>
    <row r="24" spans="1:14" ht="15.75">
      <c r="A24" s="77" t="s">
        <v>50</v>
      </c>
      <c r="B24" s="78"/>
      <c r="C24" s="187">
        <v>120</v>
      </c>
      <c r="D24" s="33">
        <v>0</v>
      </c>
      <c r="E24" s="11">
        <f>C24*D24</f>
        <v>0</v>
      </c>
      <c r="F24" s="29"/>
      <c r="G24" s="96" t="s">
        <v>31</v>
      </c>
      <c r="H24" s="95"/>
      <c r="I24" s="139">
        <v>0</v>
      </c>
      <c r="J24" s="140"/>
      <c r="K24" s="25">
        <f>I24</f>
        <v>0</v>
      </c>
      <c r="N24" s="16"/>
    </row>
    <row r="25" spans="1:11" ht="15">
      <c r="A25" s="77" t="s">
        <v>51</v>
      </c>
      <c r="B25" s="78"/>
      <c r="C25" s="187">
        <v>15</v>
      </c>
      <c r="D25" s="34">
        <v>0</v>
      </c>
      <c r="E25" s="11">
        <f>C25*D25</f>
        <v>0</v>
      </c>
      <c r="F25" s="29"/>
      <c r="G25" s="136" t="s">
        <v>55</v>
      </c>
      <c r="H25" s="137"/>
      <c r="I25" s="137"/>
      <c r="J25" s="137"/>
      <c r="K25" s="138"/>
    </row>
    <row r="26" spans="1:11" ht="15">
      <c r="A26" s="77" t="s">
        <v>52</v>
      </c>
      <c r="B26" s="78"/>
      <c r="C26" s="188">
        <v>30</v>
      </c>
      <c r="D26" s="1">
        <v>0</v>
      </c>
      <c r="E26" s="11">
        <f aca="true" t="shared" si="2" ref="E26:E32">C26*D26</f>
        <v>0</v>
      </c>
      <c r="F26" s="29"/>
      <c r="G26" s="134"/>
      <c r="H26" s="135"/>
      <c r="I26" s="132">
        <v>0</v>
      </c>
      <c r="J26" s="133"/>
      <c r="K26" s="17">
        <f>I26</f>
        <v>0</v>
      </c>
    </row>
    <row r="27" spans="1:11" ht="15">
      <c r="A27" s="77" t="s">
        <v>47</v>
      </c>
      <c r="B27" s="78"/>
      <c r="C27" s="189">
        <v>55</v>
      </c>
      <c r="D27" s="1">
        <v>0</v>
      </c>
      <c r="E27" s="11">
        <f t="shared" si="2"/>
        <v>0</v>
      </c>
      <c r="F27" s="29"/>
      <c r="G27" s="79" t="s">
        <v>63</v>
      </c>
      <c r="H27" s="80"/>
      <c r="I27" s="132">
        <v>0</v>
      </c>
      <c r="J27" s="133"/>
      <c r="K27" s="17">
        <f aca="true" t="shared" si="3" ref="K27:K36">I27</f>
        <v>0</v>
      </c>
    </row>
    <row r="28" spans="1:11" ht="15">
      <c r="A28" s="77" t="s">
        <v>48</v>
      </c>
      <c r="B28" s="78"/>
      <c r="C28" s="189">
        <v>90</v>
      </c>
      <c r="D28" s="1">
        <v>0</v>
      </c>
      <c r="E28" s="11">
        <f t="shared" si="2"/>
        <v>0</v>
      </c>
      <c r="F28" s="29"/>
      <c r="G28" s="79" t="s">
        <v>64</v>
      </c>
      <c r="H28" s="80"/>
      <c r="I28" s="132">
        <v>0</v>
      </c>
      <c r="J28" s="133"/>
      <c r="K28" s="17">
        <f t="shared" si="3"/>
        <v>0</v>
      </c>
    </row>
    <row r="29" spans="1:11" ht="15">
      <c r="A29" s="77" t="s">
        <v>46</v>
      </c>
      <c r="B29" s="78"/>
      <c r="C29" s="189">
        <v>160</v>
      </c>
      <c r="D29" s="1">
        <v>0</v>
      </c>
      <c r="E29" s="11">
        <f t="shared" si="2"/>
        <v>0</v>
      </c>
      <c r="F29" s="29"/>
      <c r="G29" s="79" t="s">
        <v>65</v>
      </c>
      <c r="H29" s="80"/>
      <c r="I29" s="132">
        <v>0</v>
      </c>
      <c r="J29" s="133"/>
      <c r="K29" s="17">
        <f t="shared" si="3"/>
        <v>0</v>
      </c>
    </row>
    <row r="30" spans="1:11" ht="15">
      <c r="A30" s="77" t="s">
        <v>45</v>
      </c>
      <c r="B30" s="78"/>
      <c r="C30" s="189">
        <v>80</v>
      </c>
      <c r="D30" s="1">
        <v>0</v>
      </c>
      <c r="E30" s="11">
        <f t="shared" si="2"/>
        <v>0</v>
      </c>
      <c r="F30" s="29"/>
      <c r="G30" s="134"/>
      <c r="H30" s="135"/>
      <c r="I30" s="132">
        <v>0</v>
      </c>
      <c r="J30" s="133"/>
      <c r="K30" s="17">
        <f t="shared" si="3"/>
        <v>0</v>
      </c>
    </row>
    <row r="31" spans="1:11" ht="15">
      <c r="A31" s="130" t="s">
        <v>61</v>
      </c>
      <c r="B31" s="131"/>
      <c r="C31" s="129"/>
      <c r="D31" s="83"/>
      <c r="E31" s="57">
        <f>SUM(E23:E30)</f>
        <v>0</v>
      </c>
      <c r="F31" s="29"/>
      <c r="G31" s="37"/>
      <c r="H31" s="38"/>
      <c r="I31" s="132">
        <v>0</v>
      </c>
      <c r="J31" s="133"/>
      <c r="K31" s="17">
        <f t="shared" si="3"/>
        <v>0</v>
      </c>
    </row>
    <row r="32" spans="1:11" ht="15">
      <c r="A32" s="77" t="s">
        <v>53</v>
      </c>
      <c r="B32" s="78"/>
      <c r="C32" s="58">
        <v>2</v>
      </c>
      <c r="D32" s="39">
        <v>0</v>
      </c>
      <c r="E32" s="11">
        <f t="shared" si="2"/>
        <v>0</v>
      </c>
      <c r="F32" s="29"/>
      <c r="G32" s="134"/>
      <c r="H32" s="135"/>
      <c r="I32" s="132">
        <v>0</v>
      </c>
      <c r="J32" s="133"/>
      <c r="K32" s="17">
        <f t="shared" si="3"/>
        <v>0</v>
      </c>
    </row>
    <row r="33" spans="1:11" ht="15">
      <c r="A33" s="77" t="s">
        <v>54</v>
      </c>
      <c r="B33" s="78"/>
      <c r="C33" s="56">
        <v>2.5</v>
      </c>
      <c r="D33" s="1">
        <v>0</v>
      </c>
      <c r="E33" s="11">
        <f>C33*D33</f>
        <v>0</v>
      </c>
      <c r="F33" s="29"/>
      <c r="G33" s="134"/>
      <c r="H33" s="135"/>
      <c r="I33" s="132">
        <v>0</v>
      </c>
      <c r="J33" s="133"/>
      <c r="K33" s="17">
        <f t="shared" si="3"/>
        <v>0</v>
      </c>
    </row>
    <row r="34" spans="1:11" ht="15">
      <c r="A34" s="82" t="s">
        <v>62</v>
      </c>
      <c r="B34" s="129"/>
      <c r="C34" s="129"/>
      <c r="D34" s="83"/>
      <c r="E34" s="57">
        <f>SUM(E32:E33)</f>
        <v>0</v>
      </c>
      <c r="F34" s="29"/>
      <c r="G34" s="37"/>
      <c r="H34" s="38"/>
      <c r="I34" s="132">
        <v>0</v>
      </c>
      <c r="J34" s="133"/>
      <c r="K34" s="17">
        <f t="shared" si="3"/>
        <v>0</v>
      </c>
    </row>
    <row r="35" spans="1:11" ht="15">
      <c r="A35" s="94"/>
      <c r="B35" s="95"/>
      <c r="C35" s="36">
        <v>0</v>
      </c>
      <c r="D35" s="1">
        <v>0</v>
      </c>
      <c r="E35" s="11">
        <f>C35*D35</f>
        <v>0</v>
      </c>
      <c r="F35" s="29"/>
      <c r="G35" s="147"/>
      <c r="H35" s="148"/>
      <c r="I35" s="132">
        <v>0</v>
      </c>
      <c r="J35" s="133"/>
      <c r="K35" s="17">
        <f t="shared" si="3"/>
        <v>0</v>
      </c>
    </row>
    <row r="36" spans="1:11" ht="15">
      <c r="A36" s="94" t="s">
        <v>27</v>
      </c>
      <c r="B36" s="95"/>
      <c r="C36" s="143">
        <v>0</v>
      </c>
      <c r="D36" s="144"/>
      <c r="E36" s="13">
        <f>C36</f>
        <v>0</v>
      </c>
      <c r="F36" s="29"/>
      <c r="G36" s="96" t="s">
        <v>22</v>
      </c>
      <c r="H36" s="95"/>
      <c r="I36" s="139">
        <v>0</v>
      </c>
      <c r="J36" s="140"/>
      <c r="K36" s="17">
        <f t="shared" si="3"/>
        <v>0</v>
      </c>
    </row>
    <row r="37" spans="1:11" ht="33" customHeight="1" thickBot="1">
      <c r="A37" s="177" t="s">
        <v>25</v>
      </c>
      <c r="B37" s="178"/>
      <c r="C37" s="178"/>
      <c r="D37" s="178"/>
      <c r="E37" s="179"/>
      <c r="F37" s="30"/>
      <c r="G37" s="177" t="s">
        <v>25</v>
      </c>
      <c r="H37" s="178"/>
      <c r="I37" s="178"/>
      <c r="J37" s="178"/>
      <c r="K37" s="179"/>
    </row>
    <row r="38" spans="1:12" ht="15.75" thickBot="1">
      <c r="A38" s="88"/>
      <c r="B38" s="89"/>
      <c r="C38" s="89"/>
      <c r="D38" s="89"/>
      <c r="E38" s="89"/>
      <c r="F38" s="28"/>
      <c r="G38" s="89"/>
      <c r="H38" s="89"/>
      <c r="I38" s="89"/>
      <c r="J38" s="89"/>
      <c r="K38" s="90"/>
      <c r="L38" s="18"/>
    </row>
    <row r="39" spans="1:11" ht="15.75" thickBot="1">
      <c r="A39" s="170" t="s">
        <v>7</v>
      </c>
      <c r="B39" s="171"/>
      <c r="C39" s="171"/>
      <c r="D39" s="172"/>
      <c r="E39" s="19">
        <f>SUM(E10:E18)+E31+E34+E35+E36</f>
        <v>0</v>
      </c>
      <c r="F39" s="31"/>
      <c r="G39" s="173" t="s">
        <v>8</v>
      </c>
      <c r="H39" s="171"/>
      <c r="I39" s="171"/>
      <c r="J39" s="172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5" t="s">
        <v>21</v>
      </c>
      <c r="E40" s="176"/>
      <c r="F40" s="155">
        <f>K39-E39</f>
        <v>0</v>
      </c>
      <c r="G40" s="156"/>
      <c r="H40" s="21"/>
      <c r="I40" s="21"/>
      <c r="J40" s="21"/>
      <c r="K40" s="22"/>
    </row>
    <row r="41" spans="1:11" ht="16.5" customHeight="1">
      <c r="A41" s="153" t="s">
        <v>20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ht="15">
      <c r="A42" s="145" t="s">
        <v>39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</row>
    <row r="43" spans="1:11" ht="15">
      <c r="A43" s="86" t="s">
        <v>14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5">
      <c r="A44" s="191" t="s">
        <v>71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 objects="1" scenarios="1"/>
  <mergeCells count="100">
    <mergeCell ref="A44:K44"/>
    <mergeCell ref="A1:B1"/>
    <mergeCell ref="C1:K1"/>
    <mergeCell ref="A2:B2"/>
    <mergeCell ref="C2:K2"/>
    <mergeCell ref="A3:B3"/>
    <mergeCell ref="C3:K3"/>
    <mergeCell ref="A4:B4"/>
    <mergeCell ref="A6:K6"/>
    <mergeCell ref="A7:B7"/>
    <mergeCell ref="G7:H7"/>
    <mergeCell ref="A8:B8"/>
    <mergeCell ref="G8:H8"/>
    <mergeCell ref="A5:B5"/>
    <mergeCell ref="A9:E9"/>
    <mergeCell ref="G9:K9"/>
    <mergeCell ref="A10:B10"/>
    <mergeCell ref="C10:D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C15:D15"/>
    <mergeCell ref="G15:H15"/>
    <mergeCell ref="A16:B16"/>
    <mergeCell ref="C16:D16"/>
    <mergeCell ref="G16:K16"/>
    <mergeCell ref="A17:B17"/>
    <mergeCell ref="C17:D17"/>
    <mergeCell ref="G17:H17"/>
    <mergeCell ref="A18:B18"/>
    <mergeCell ref="C18:D18"/>
    <mergeCell ref="G18:H18"/>
    <mergeCell ref="I18:J18"/>
    <mergeCell ref="A19:E19"/>
    <mergeCell ref="G19:K19"/>
    <mergeCell ref="A20:B20"/>
    <mergeCell ref="G20:H20"/>
    <mergeCell ref="I20:J20"/>
    <mergeCell ref="A21:E21"/>
    <mergeCell ref="G21:K21"/>
    <mergeCell ref="A22:E22"/>
    <mergeCell ref="G22:K22"/>
    <mergeCell ref="A23:B23"/>
    <mergeCell ref="G23:H23"/>
    <mergeCell ref="I23:J23"/>
    <mergeCell ref="A24:B24"/>
    <mergeCell ref="G24:H24"/>
    <mergeCell ref="I24:J24"/>
    <mergeCell ref="A25:B25"/>
    <mergeCell ref="G25:K25"/>
    <mergeCell ref="A26:B26"/>
    <mergeCell ref="G26:H26"/>
    <mergeCell ref="I26:J26"/>
    <mergeCell ref="A27:B27"/>
    <mergeCell ref="G27:H27"/>
    <mergeCell ref="I27:J27"/>
    <mergeCell ref="A28:B28"/>
    <mergeCell ref="G28:H28"/>
    <mergeCell ref="I28:J28"/>
    <mergeCell ref="A29:B29"/>
    <mergeCell ref="G29:H29"/>
    <mergeCell ref="I29:J29"/>
    <mergeCell ref="A30:B30"/>
    <mergeCell ref="G30:H30"/>
    <mergeCell ref="I30:J30"/>
    <mergeCell ref="A31:D31"/>
    <mergeCell ref="I31:J31"/>
    <mergeCell ref="A32:B32"/>
    <mergeCell ref="G32:H32"/>
    <mergeCell ref="I32:J32"/>
    <mergeCell ref="A33:B33"/>
    <mergeCell ref="G33:H33"/>
    <mergeCell ref="I33:J33"/>
    <mergeCell ref="G39:J39"/>
    <mergeCell ref="A34:D34"/>
    <mergeCell ref="I34:J34"/>
    <mergeCell ref="A35:B35"/>
    <mergeCell ref="G35:H35"/>
    <mergeCell ref="I35:J35"/>
    <mergeCell ref="A36:B36"/>
    <mergeCell ref="C36:D36"/>
    <mergeCell ref="G36:H36"/>
    <mergeCell ref="I36:J36"/>
    <mergeCell ref="D40:E40"/>
    <mergeCell ref="F40:G40"/>
    <mergeCell ref="A41:K41"/>
    <mergeCell ref="A42:K42"/>
    <mergeCell ref="A43:K43"/>
    <mergeCell ref="A37:E37"/>
    <mergeCell ref="G37:K37"/>
    <mergeCell ref="A38:E38"/>
    <mergeCell ref="G38:K38"/>
    <mergeCell ref="A39:D39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A1">
      <selection activeCell="G22" sqref="G22:K22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21" t="s">
        <v>40</v>
      </c>
      <c r="B1" s="122"/>
      <c r="C1" s="225" t="str">
        <f>Action1!C1</f>
        <v>Commission X groupe Y</v>
      </c>
      <c r="D1" s="226"/>
      <c r="E1" s="226"/>
      <c r="F1" s="226"/>
      <c r="G1" s="226"/>
      <c r="H1" s="226"/>
      <c r="I1" s="226"/>
      <c r="J1" s="226"/>
      <c r="K1" s="226"/>
    </row>
    <row r="2" spans="1:11" ht="18" customHeight="1">
      <c r="A2" s="121" t="s">
        <v>19</v>
      </c>
      <c r="B2" s="122"/>
      <c r="C2" s="160" t="s">
        <v>111</v>
      </c>
      <c r="D2" s="160"/>
      <c r="E2" s="160"/>
      <c r="F2" s="160"/>
      <c r="G2" s="160"/>
      <c r="H2" s="160"/>
      <c r="I2" s="160"/>
      <c r="J2" s="160"/>
      <c r="K2" s="160"/>
    </row>
    <row r="3" spans="1:11" ht="18" customHeight="1">
      <c r="A3" s="121" t="s">
        <v>26</v>
      </c>
      <c r="B3" s="122"/>
      <c r="C3" s="159">
        <v>42491</v>
      </c>
      <c r="D3" s="160"/>
      <c r="E3" s="160"/>
      <c r="F3" s="160"/>
      <c r="G3" s="160"/>
      <c r="H3" s="160"/>
      <c r="I3" s="160"/>
      <c r="J3" s="160"/>
      <c r="K3" s="160"/>
    </row>
    <row r="4" spans="1:11" ht="18" customHeight="1">
      <c r="A4" s="122" t="s">
        <v>18</v>
      </c>
      <c r="B4" s="122"/>
      <c r="C4" s="71">
        <v>0</v>
      </c>
      <c r="D4" s="76"/>
      <c r="E4" s="76"/>
      <c r="F4" s="76"/>
      <c r="G4" s="76"/>
      <c r="H4" s="76"/>
      <c r="I4" s="76"/>
      <c r="J4" s="76"/>
      <c r="K4" s="76"/>
    </row>
    <row r="5" spans="1:11" ht="18" customHeight="1">
      <c r="A5" s="81" t="s">
        <v>69</v>
      </c>
      <c r="B5" s="81"/>
      <c r="C5" s="72">
        <v>0</v>
      </c>
      <c r="D5" s="74" t="s">
        <v>70</v>
      </c>
      <c r="E5" s="75"/>
      <c r="F5" s="75"/>
      <c r="G5" s="75"/>
      <c r="H5" s="75"/>
      <c r="I5" s="75"/>
      <c r="J5" s="75"/>
      <c r="K5" s="75"/>
    </row>
    <row r="6" spans="1:12" ht="21.75" customHeight="1" thickBot="1">
      <c r="A6" s="180" t="s">
        <v>32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3"/>
    </row>
    <row r="7" spans="1:14" s="7" customFormat="1" ht="35.25" customHeight="1" thickBot="1">
      <c r="A7" s="124" t="s">
        <v>0</v>
      </c>
      <c r="B7" s="125"/>
      <c r="C7" s="4" t="s">
        <v>16</v>
      </c>
      <c r="D7" s="4" t="s">
        <v>17</v>
      </c>
      <c r="E7" s="5" t="s">
        <v>1</v>
      </c>
      <c r="F7" s="26"/>
      <c r="G7" s="126" t="s">
        <v>2</v>
      </c>
      <c r="H7" s="125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27" t="s">
        <v>3</v>
      </c>
      <c r="B8" s="128"/>
      <c r="C8" s="8"/>
      <c r="D8" s="8"/>
      <c r="E8" s="8"/>
      <c r="F8" s="27"/>
      <c r="G8" s="128" t="s">
        <v>4</v>
      </c>
      <c r="H8" s="128"/>
      <c r="I8" s="8"/>
      <c r="J8" s="8"/>
      <c r="K8" s="9"/>
      <c r="M8" s="2"/>
      <c r="N8" s="2"/>
      <c r="O8" s="44"/>
    </row>
    <row r="9" spans="1:15" ht="16.5" thickBot="1">
      <c r="A9" s="88" t="s">
        <v>28</v>
      </c>
      <c r="B9" s="89"/>
      <c r="C9" s="89"/>
      <c r="D9" s="89"/>
      <c r="E9" s="89"/>
      <c r="F9" s="28"/>
      <c r="G9" s="101" t="s">
        <v>29</v>
      </c>
      <c r="H9" s="101"/>
      <c r="I9" s="101"/>
      <c r="J9" s="101"/>
      <c r="K9" s="90"/>
      <c r="O9" s="44"/>
    </row>
    <row r="10" spans="1:15" ht="15">
      <c r="A10" s="117" t="s">
        <v>12</v>
      </c>
      <c r="B10" s="118"/>
      <c r="C10" s="185">
        <v>0</v>
      </c>
      <c r="D10" s="186"/>
      <c r="E10" s="11">
        <f>C10</f>
        <v>0</v>
      </c>
      <c r="F10" s="29"/>
      <c r="G10" s="119" t="s">
        <v>11</v>
      </c>
      <c r="H10" s="120"/>
      <c r="I10" s="49">
        <v>0</v>
      </c>
      <c r="J10" s="35">
        <v>0</v>
      </c>
      <c r="K10" s="12">
        <f>I10*J10</f>
        <v>0</v>
      </c>
      <c r="O10" s="44"/>
    </row>
    <row r="11" spans="1:15" ht="15">
      <c r="A11" s="106" t="s">
        <v>9</v>
      </c>
      <c r="B11" s="109"/>
      <c r="C11" s="48">
        <v>0</v>
      </c>
      <c r="D11" s="32">
        <v>0</v>
      </c>
      <c r="E11" s="11">
        <f aca="true" t="shared" si="0" ref="E11:E20">C11*D11</f>
        <v>0</v>
      </c>
      <c r="F11" s="29"/>
      <c r="G11" s="108" t="s">
        <v>10</v>
      </c>
      <c r="H11" s="116"/>
      <c r="I11" s="50">
        <v>0</v>
      </c>
      <c r="J11" s="34">
        <v>0</v>
      </c>
      <c r="K11" s="12">
        <f aca="true" t="shared" si="1" ref="K11:K17">I11*J11</f>
        <v>0</v>
      </c>
      <c r="O11" s="44"/>
    </row>
    <row r="12" spans="1:15" ht="15.75">
      <c r="A12" s="106" t="s">
        <v>57</v>
      </c>
      <c r="B12" s="109"/>
      <c r="C12" s="53">
        <v>15</v>
      </c>
      <c r="D12" s="32">
        <v>0</v>
      </c>
      <c r="E12" s="11">
        <f t="shared" si="0"/>
        <v>0</v>
      </c>
      <c r="F12" s="29"/>
      <c r="G12" s="166"/>
      <c r="H12" s="167"/>
      <c r="I12" s="51">
        <v>0</v>
      </c>
      <c r="J12" s="43">
        <v>0</v>
      </c>
      <c r="K12" s="12">
        <f t="shared" si="1"/>
        <v>0</v>
      </c>
      <c r="O12" s="44"/>
    </row>
    <row r="13" spans="1:15" ht="15.75">
      <c r="A13" s="106" t="s">
        <v>58</v>
      </c>
      <c r="B13" s="109"/>
      <c r="C13" s="53">
        <v>15</v>
      </c>
      <c r="D13" s="32">
        <v>0</v>
      </c>
      <c r="E13" s="11">
        <f t="shared" si="0"/>
        <v>0</v>
      </c>
      <c r="F13" s="29"/>
      <c r="G13" s="168"/>
      <c r="H13" s="169"/>
      <c r="I13" s="50">
        <v>0</v>
      </c>
      <c r="J13" s="34">
        <v>0</v>
      </c>
      <c r="K13" s="12">
        <f t="shared" si="1"/>
        <v>0</v>
      </c>
      <c r="O13" s="44"/>
    </row>
    <row r="14" spans="1:15" ht="15.75">
      <c r="A14" s="106" t="s">
        <v>13</v>
      </c>
      <c r="B14" s="109"/>
      <c r="C14" s="53">
        <v>0.31</v>
      </c>
      <c r="D14" s="32">
        <v>0</v>
      </c>
      <c r="E14" s="11">
        <f t="shared" si="0"/>
        <v>0</v>
      </c>
      <c r="F14" s="29"/>
      <c r="G14" s="164"/>
      <c r="H14" s="165"/>
      <c r="I14" s="50">
        <v>0</v>
      </c>
      <c r="J14" s="34">
        <v>0</v>
      </c>
      <c r="K14" s="12">
        <f t="shared" si="1"/>
        <v>0</v>
      </c>
      <c r="O14" s="44"/>
    </row>
    <row r="15" spans="1:15" ht="15">
      <c r="A15" s="113" t="s">
        <v>15</v>
      </c>
      <c r="B15" s="109"/>
      <c r="C15" s="181">
        <v>0</v>
      </c>
      <c r="D15" s="182"/>
      <c r="E15" s="11">
        <f>C15</f>
        <v>0</v>
      </c>
      <c r="F15" s="29"/>
      <c r="G15" s="114" t="s">
        <v>59</v>
      </c>
      <c r="H15" s="115"/>
      <c r="I15" s="36">
        <v>0</v>
      </c>
      <c r="J15" s="45">
        <v>0</v>
      </c>
      <c r="K15" s="14">
        <f t="shared" si="1"/>
        <v>0</v>
      </c>
      <c r="O15" s="44"/>
    </row>
    <row r="16" spans="1:15" ht="15">
      <c r="A16" s="111" t="s">
        <v>43</v>
      </c>
      <c r="B16" s="78"/>
      <c r="C16" s="181">
        <v>0</v>
      </c>
      <c r="D16" s="182"/>
      <c r="E16" s="11">
        <f>C16</f>
        <v>0</v>
      </c>
      <c r="F16" s="29"/>
      <c r="G16" s="136" t="s">
        <v>60</v>
      </c>
      <c r="H16" s="137"/>
      <c r="I16" s="137">
        <v>1</v>
      </c>
      <c r="J16" s="137">
        <v>1</v>
      </c>
      <c r="K16" s="138">
        <f t="shared" si="1"/>
        <v>1</v>
      </c>
      <c r="O16" s="44"/>
    </row>
    <row r="17" spans="1:15" ht="15">
      <c r="A17" s="106" t="s">
        <v>66</v>
      </c>
      <c r="B17" s="107"/>
      <c r="C17" s="141">
        <v>0</v>
      </c>
      <c r="D17" s="142"/>
      <c r="E17" s="11">
        <f>C17</f>
        <v>0</v>
      </c>
      <c r="F17" s="29"/>
      <c r="G17" s="162"/>
      <c r="H17" s="163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96" t="s">
        <v>23</v>
      </c>
      <c r="B18" s="161"/>
      <c r="C18" s="143">
        <v>0</v>
      </c>
      <c r="D18" s="144"/>
      <c r="E18" s="13">
        <f>C18</f>
        <v>0</v>
      </c>
      <c r="F18" s="29"/>
      <c r="G18" s="96" t="s">
        <v>24</v>
      </c>
      <c r="H18" s="95"/>
      <c r="I18" s="139">
        <v>0</v>
      </c>
      <c r="J18" s="140"/>
      <c r="K18" s="14">
        <f>I18</f>
        <v>0</v>
      </c>
    </row>
    <row r="19" spans="1:11" ht="33" customHeight="1">
      <c r="A19" s="136" t="s">
        <v>30</v>
      </c>
      <c r="B19" s="137"/>
      <c r="C19" s="137"/>
      <c r="D19" s="137"/>
      <c r="E19" s="138"/>
      <c r="F19" s="30"/>
      <c r="G19" s="136" t="s">
        <v>56</v>
      </c>
      <c r="H19" s="137"/>
      <c r="I19" s="137"/>
      <c r="J19" s="137"/>
      <c r="K19" s="138"/>
    </row>
    <row r="20" spans="1:11" ht="15">
      <c r="A20" s="157" t="s">
        <v>22</v>
      </c>
      <c r="B20" s="158"/>
      <c r="C20" s="46">
        <v>0</v>
      </c>
      <c r="D20" s="47">
        <v>0</v>
      </c>
      <c r="E20" s="13">
        <f t="shared" si="0"/>
        <v>0</v>
      </c>
      <c r="F20" s="29"/>
      <c r="G20" s="151" t="s">
        <v>22</v>
      </c>
      <c r="H20" s="152"/>
      <c r="I20" s="183">
        <v>0</v>
      </c>
      <c r="J20" s="184"/>
      <c r="K20" s="14">
        <f>I20</f>
        <v>0</v>
      </c>
    </row>
    <row r="21" spans="1:11" ht="33" customHeight="1" thickBot="1">
      <c r="A21" s="177" t="s">
        <v>25</v>
      </c>
      <c r="B21" s="178"/>
      <c r="C21" s="178"/>
      <c r="D21" s="178"/>
      <c r="E21" s="179"/>
      <c r="F21" s="30"/>
      <c r="G21" s="177" t="s">
        <v>25</v>
      </c>
      <c r="H21" s="178"/>
      <c r="I21" s="178"/>
      <c r="J21" s="178"/>
      <c r="K21" s="179"/>
    </row>
    <row r="22" spans="1:11" ht="16.5" thickBot="1">
      <c r="A22" s="100" t="s">
        <v>5</v>
      </c>
      <c r="B22" s="101"/>
      <c r="C22" s="89"/>
      <c r="D22" s="89"/>
      <c r="E22" s="89"/>
      <c r="F22" s="28"/>
      <c r="G22" s="89" t="s">
        <v>6</v>
      </c>
      <c r="H22" s="89"/>
      <c r="I22" s="89"/>
      <c r="J22" s="89"/>
      <c r="K22" s="90"/>
    </row>
    <row r="23" spans="1:14" ht="18">
      <c r="A23" s="77" t="s">
        <v>49</v>
      </c>
      <c r="B23" s="78"/>
      <c r="C23" s="54">
        <v>70</v>
      </c>
      <c r="D23" s="33">
        <v>0</v>
      </c>
      <c r="E23" s="11">
        <f>C23*D23</f>
        <v>0</v>
      </c>
      <c r="F23" s="29"/>
      <c r="G23" s="102" t="s">
        <v>67</v>
      </c>
      <c r="H23" s="103"/>
      <c r="I23" s="149">
        <v>0</v>
      </c>
      <c r="J23" s="150"/>
      <c r="K23" s="15">
        <f>I23</f>
        <v>0</v>
      </c>
      <c r="N23" s="16"/>
    </row>
    <row r="24" spans="1:14" ht="15.75">
      <c r="A24" s="77" t="s">
        <v>50</v>
      </c>
      <c r="B24" s="78"/>
      <c r="C24" s="54">
        <v>120</v>
      </c>
      <c r="D24" s="33">
        <v>0</v>
      </c>
      <c r="E24" s="11">
        <f>C24*D24</f>
        <v>0</v>
      </c>
      <c r="F24" s="29"/>
      <c r="G24" s="96" t="s">
        <v>31</v>
      </c>
      <c r="H24" s="95"/>
      <c r="I24" s="139">
        <v>0</v>
      </c>
      <c r="J24" s="140"/>
      <c r="K24" s="25">
        <f>I24</f>
        <v>0</v>
      </c>
      <c r="N24" s="16"/>
    </row>
    <row r="25" spans="1:11" ht="15">
      <c r="A25" s="77" t="s">
        <v>51</v>
      </c>
      <c r="B25" s="78"/>
      <c r="C25" s="55">
        <v>15</v>
      </c>
      <c r="D25" s="34">
        <v>0</v>
      </c>
      <c r="E25" s="11">
        <f>C25*D25</f>
        <v>0</v>
      </c>
      <c r="F25" s="29"/>
      <c r="G25" s="136" t="s">
        <v>55</v>
      </c>
      <c r="H25" s="137"/>
      <c r="I25" s="137"/>
      <c r="J25" s="137"/>
      <c r="K25" s="138"/>
    </row>
    <row r="26" spans="1:11" ht="15">
      <c r="A26" s="77" t="s">
        <v>52</v>
      </c>
      <c r="B26" s="78"/>
      <c r="C26" s="56">
        <v>30</v>
      </c>
      <c r="D26" s="1">
        <v>0</v>
      </c>
      <c r="E26" s="11">
        <f aca="true" t="shared" si="2" ref="E26:E32">C26*D26</f>
        <v>0</v>
      </c>
      <c r="F26" s="29"/>
      <c r="G26" s="134"/>
      <c r="H26" s="135"/>
      <c r="I26" s="132">
        <v>0</v>
      </c>
      <c r="J26" s="133"/>
      <c r="K26" s="17">
        <f>I26</f>
        <v>0</v>
      </c>
    </row>
    <row r="27" spans="1:11" ht="15">
      <c r="A27" s="77" t="s">
        <v>47</v>
      </c>
      <c r="B27" s="78"/>
      <c r="C27" s="56">
        <v>55</v>
      </c>
      <c r="D27" s="1">
        <v>0</v>
      </c>
      <c r="E27" s="11">
        <f t="shared" si="2"/>
        <v>0</v>
      </c>
      <c r="F27" s="29"/>
      <c r="G27" s="79" t="s">
        <v>63</v>
      </c>
      <c r="H27" s="80"/>
      <c r="I27" s="132">
        <v>0</v>
      </c>
      <c r="J27" s="133"/>
      <c r="K27" s="17">
        <f aca="true" t="shared" si="3" ref="K27:K36">I27</f>
        <v>0</v>
      </c>
    </row>
    <row r="28" spans="1:11" ht="15">
      <c r="A28" s="77" t="s">
        <v>48</v>
      </c>
      <c r="B28" s="78"/>
      <c r="C28" s="56">
        <v>90</v>
      </c>
      <c r="D28" s="1">
        <v>0</v>
      </c>
      <c r="E28" s="11">
        <f t="shared" si="2"/>
        <v>0</v>
      </c>
      <c r="F28" s="29"/>
      <c r="G28" s="79" t="s">
        <v>64</v>
      </c>
      <c r="H28" s="80"/>
      <c r="I28" s="132">
        <v>0</v>
      </c>
      <c r="J28" s="133"/>
      <c r="K28" s="17">
        <f t="shared" si="3"/>
        <v>0</v>
      </c>
    </row>
    <row r="29" spans="1:11" ht="15">
      <c r="A29" s="77" t="s">
        <v>46</v>
      </c>
      <c r="B29" s="78"/>
      <c r="C29" s="56">
        <v>160</v>
      </c>
      <c r="D29" s="1">
        <v>0</v>
      </c>
      <c r="E29" s="11">
        <f t="shared" si="2"/>
        <v>0</v>
      </c>
      <c r="F29" s="29"/>
      <c r="G29" s="79" t="s">
        <v>65</v>
      </c>
      <c r="H29" s="80"/>
      <c r="I29" s="132">
        <v>0</v>
      </c>
      <c r="J29" s="133"/>
      <c r="K29" s="17">
        <f t="shared" si="3"/>
        <v>0</v>
      </c>
    </row>
    <row r="30" spans="1:11" ht="15">
      <c r="A30" s="77" t="s">
        <v>45</v>
      </c>
      <c r="B30" s="78"/>
      <c r="C30" s="56">
        <v>80</v>
      </c>
      <c r="D30" s="1">
        <v>0</v>
      </c>
      <c r="E30" s="11">
        <f t="shared" si="2"/>
        <v>0</v>
      </c>
      <c r="F30" s="29"/>
      <c r="G30" s="134"/>
      <c r="H30" s="135"/>
      <c r="I30" s="132">
        <v>0</v>
      </c>
      <c r="J30" s="133"/>
      <c r="K30" s="17">
        <f t="shared" si="3"/>
        <v>0</v>
      </c>
    </row>
    <row r="31" spans="1:11" ht="15">
      <c r="A31" s="130" t="s">
        <v>61</v>
      </c>
      <c r="B31" s="131"/>
      <c r="C31" s="129"/>
      <c r="D31" s="83"/>
      <c r="E31" s="57">
        <f>SUM(E23:E30)</f>
        <v>0</v>
      </c>
      <c r="F31" s="29"/>
      <c r="G31" s="37"/>
      <c r="H31" s="38"/>
      <c r="I31" s="132">
        <v>0</v>
      </c>
      <c r="J31" s="133"/>
      <c r="K31" s="17">
        <f t="shared" si="3"/>
        <v>0</v>
      </c>
    </row>
    <row r="32" spans="1:11" ht="15">
      <c r="A32" s="77" t="s">
        <v>53</v>
      </c>
      <c r="B32" s="78"/>
      <c r="C32" s="58">
        <v>2</v>
      </c>
      <c r="D32" s="39">
        <v>0</v>
      </c>
      <c r="E32" s="11">
        <f t="shared" si="2"/>
        <v>0</v>
      </c>
      <c r="F32" s="29"/>
      <c r="G32" s="134"/>
      <c r="H32" s="135"/>
      <c r="I32" s="132">
        <v>0</v>
      </c>
      <c r="J32" s="133"/>
      <c r="K32" s="17">
        <f t="shared" si="3"/>
        <v>0</v>
      </c>
    </row>
    <row r="33" spans="1:11" ht="15">
      <c r="A33" s="77" t="s">
        <v>54</v>
      </c>
      <c r="B33" s="78"/>
      <c r="C33" s="56">
        <v>2.5</v>
      </c>
      <c r="D33" s="1">
        <v>0</v>
      </c>
      <c r="E33" s="11">
        <f>C33*D33</f>
        <v>0</v>
      </c>
      <c r="F33" s="29"/>
      <c r="G33" s="134"/>
      <c r="H33" s="135"/>
      <c r="I33" s="132">
        <v>0</v>
      </c>
      <c r="J33" s="133"/>
      <c r="K33" s="17">
        <f t="shared" si="3"/>
        <v>0</v>
      </c>
    </row>
    <row r="34" spans="1:11" ht="15">
      <c r="A34" s="82" t="s">
        <v>62</v>
      </c>
      <c r="B34" s="129"/>
      <c r="C34" s="129"/>
      <c r="D34" s="83"/>
      <c r="E34" s="57">
        <f>SUM(E32:E33)</f>
        <v>0</v>
      </c>
      <c r="F34" s="29"/>
      <c r="G34" s="37"/>
      <c r="H34" s="38"/>
      <c r="I34" s="132">
        <v>0</v>
      </c>
      <c r="J34" s="133"/>
      <c r="K34" s="17">
        <f t="shared" si="3"/>
        <v>0</v>
      </c>
    </row>
    <row r="35" spans="1:11" ht="15">
      <c r="A35" s="94"/>
      <c r="B35" s="95"/>
      <c r="C35" s="36">
        <v>0</v>
      </c>
      <c r="D35" s="1">
        <v>0</v>
      </c>
      <c r="E35" s="11">
        <f>C35*D35</f>
        <v>0</v>
      </c>
      <c r="F35" s="29"/>
      <c r="G35" s="147"/>
      <c r="H35" s="148"/>
      <c r="I35" s="132">
        <v>0</v>
      </c>
      <c r="J35" s="133"/>
      <c r="K35" s="17">
        <f t="shared" si="3"/>
        <v>0</v>
      </c>
    </row>
    <row r="36" spans="1:11" ht="15">
      <c r="A36" s="94" t="s">
        <v>27</v>
      </c>
      <c r="B36" s="95"/>
      <c r="C36" s="143">
        <v>0</v>
      </c>
      <c r="D36" s="144"/>
      <c r="E36" s="13">
        <f>C36</f>
        <v>0</v>
      </c>
      <c r="F36" s="29"/>
      <c r="G36" s="96" t="s">
        <v>22</v>
      </c>
      <c r="H36" s="95"/>
      <c r="I36" s="139">
        <v>0</v>
      </c>
      <c r="J36" s="140"/>
      <c r="K36" s="17">
        <f t="shared" si="3"/>
        <v>0</v>
      </c>
    </row>
    <row r="37" spans="1:11" ht="33" customHeight="1" thickBot="1">
      <c r="A37" s="177" t="s">
        <v>25</v>
      </c>
      <c r="B37" s="178"/>
      <c r="C37" s="178"/>
      <c r="D37" s="178"/>
      <c r="E37" s="179"/>
      <c r="F37" s="30"/>
      <c r="G37" s="177" t="s">
        <v>25</v>
      </c>
      <c r="H37" s="178"/>
      <c r="I37" s="178"/>
      <c r="J37" s="178"/>
      <c r="K37" s="179"/>
    </row>
    <row r="38" spans="1:12" ht="15.75" thickBot="1">
      <c r="A38" s="88"/>
      <c r="B38" s="89"/>
      <c r="C38" s="89"/>
      <c r="D38" s="89"/>
      <c r="E38" s="89"/>
      <c r="F38" s="28"/>
      <c r="G38" s="89"/>
      <c r="H38" s="89"/>
      <c r="I38" s="89"/>
      <c r="J38" s="89"/>
      <c r="K38" s="90"/>
      <c r="L38" s="18"/>
    </row>
    <row r="39" spans="1:11" ht="15.75" thickBot="1">
      <c r="A39" s="170" t="s">
        <v>7</v>
      </c>
      <c r="B39" s="171"/>
      <c r="C39" s="171"/>
      <c r="D39" s="172"/>
      <c r="E39" s="19">
        <f>SUM(E10:E18)+E31+E34+E35+E36</f>
        <v>0</v>
      </c>
      <c r="F39" s="31"/>
      <c r="G39" s="173" t="s">
        <v>8</v>
      </c>
      <c r="H39" s="171"/>
      <c r="I39" s="171"/>
      <c r="J39" s="172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5" t="s">
        <v>21</v>
      </c>
      <c r="E40" s="176"/>
      <c r="F40" s="155">
        <f>K39-E39</f>
        <v>0</v>
      </c>
      <c r="G40" s="156"/>
      <c r="H40" s="21"/>
      <c r="I40" s="21"/>
      <c r="J40" s="21"/>
      <c r="K40" s="22"/>
    </row>
    <row r="41" spans="1:11" ht="16.5" customHeight="1">
      <c r="A41" s="153" t="s">
        <v>20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ht="15">
      <c r="A42" s="145" t="s">
        <v>39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</row>
    <row r="43" spans="1:11" ht="15">
      <c r="A43" s="86" t="s">
        <v>14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5">
      <c r="A44" s="191" t="s">
        <v>71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 objects="1" scenarios="1"/>
  <mergeCells count="100">
    <mergeCell ref="A44:K44"/>
    <mergeCell ref="A1:B1"/>
    <mergeCell ref="C1:K1"/>
    <mergeCell ref="A2:B2"/>
    <mergeCell ref="C2:K2"/>
    <mergeCell ref="A3:B3"/>
    <mergeCell ref="C3:K3"/>
    <mergeCell ref="A4:B4"/>
    <mergeCell ref="A6:K6"/>
    <mergeCell ref="A7:B7"/>
    <mergeCell ref="G7:H7"/>
    <mergeCell ref="A8:B8"/>
    <mergeCell ref="G8:H8"/>
    <mergeCell ref="A9:E9"/>
    <mergeCell ref="G9:K9"/>
    <mergeCell ref="A10:B10"/>
    <mergeCell ref="C10:D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C15:D15"/>
    <mergeCell ref="G15:H15"/>
    <mergeCell ref="A16:B16"/>
    <mergeCell ref="C16:D16"/>
    <mergeCell ref="G16:K16"/>
    <mergeCell ref="A17:B17"/>
    <mergeCell ref="C17:D17"/>
    <mergeCell ref="G17:H17"/>
    <mergeCell ref="A18:B18"/>
    <mergeCell ref="C18:D18"/>
    <mergeCell ref="G18:H18"/>
    <mergeCell ref="I18:J18"/>
    <mergeCell ref="A19:E19"/>
    <mergeCell ref="G19:K19"/>
    <mergeCell ref="A20:B20"/>
    <mergeCell ref="G20:H20"/>
    <mergeCell ref="I20:J20"/>
    <mergeCell ref="A21:E21"/>
    <mergeCell ref="G21:K21"/>
    <mergeCell ref="A22:E22"/>
    <mergeCell ref="G22:K22"/>
    <mergeCell ref="A23:B23"/>
    <mergeCell ref="G23:H23"/>
    <mergeCell ref="I23:J23"/>
    <mergeCell ref="A24:B24"/>
    <mergeCell ref="G24:H24"/>
    <mergeCell ref="I24:J24"/>
    <mergeCell ref="A25:B25"/>
    <mergeCell ref="G25:K25"/>
    <mergeCell ref="A26:B26"/>
    <mergeCell ref="G26:H26"/>
    <mergeCell ref="I26:J26"/>
    <mergeCell ref="A27:B27"/>
    <mergeCell ref="G27:H27"/>
    <mergeCell ref="I27:J27"/>
    <mergeCell ref="A28:B28"/>
    <mergeCell ref="G28:H28"/>
    <mergeCell ref="I28:J28"/>
    <mergeCell ref="A29:B29"/>
    <mergeCell ref="G29:H29"/>
    <mergeCell ref="I29:J29"/>
    <mergeCell ref="A30:B30"/>
    <mergeCell ref="G30:H30"/>
    <mergeCell ref="I30:J30"/>
    <mergeCell ref="I36:J36"/>
    <mergeCell ref="A31:D31"/>
    <mergeCell ref="I31:J31"/>
    <mergeCell ref="A32:B32"/>
    <mergeCell ref="G32:H32"/>
    <mergeCell ref="I32:J32"/>
    <mergeCell ref="A33:B33"/>
    <mergeCell ref="G33:H33"/>
    <mergeCell ref="I33:J33"/>
    <mergeCell ref="A39:D39"/>
    <mergeCell ref="G39:J39"/>
    <mergeCell ref="A34:D34"/>
    <mergeCell ref="I34:J34"/>
    <mergeCell ref="A35:B35"/>
    <mergeCell ref="G35:H35"/>
    <mergeCell ref="I35:J35"/>
    <mergeCell ref="A36:B36"/>
    <mergeCell ref="C36:D36"/>
    <mergeCell ref="G36:H36"/>
    <mergeCell ref="A5:B5"/>
    <mergeCell ref="D40:E40"/>
    <mergeCell ref="F40:G40"/>
    <mergeCell ref="A41:K41"/>
    <mergeCell ref="A42:K42"/>
    <mergeCell ref="A43:K43"/>
    <mergeCell ref="A37:E37"/>
    <mergeCell ref="G37:K37"/>
    <mergeCell ref="A38:E38"/>
    <mergeCell ref="G38:K3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A1">
      <selection activeCell="G22" sqref="G22:K22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21" t="s">
        <v>40</v>
      </c>
      <c r="B1" s="122"/>
      <c r="C1" s="225" t="str">
        <f>Action1!C1</f>
        <v>Commission X groupe Y</v>
      </c>
      <c r="D1" s="226"/>
      <c r="E1" s="226"/>
      <c r="F1" s="226"/>
      <c r="G1" s="226"/>
      <c r="H1" s="226"/>
      <c r="I1" s="226"/>
      <c r="J1" s="226"/>
      <c r="K1" s="226"/>
    </row>
    <row r="2" spans="1:11" ht="18" customHeight="1">
      <c r="A2" s="121" t="s">
        <v>19</v>
      </c>
      <c r="B2" s="122"/>
      <c r="C2" s="160" t="s">
        <v>112</v>
      </c>
      <c r="D2" s="160"/>
      <c r="E2" s="160"/>
      <c r="F2" s="160"/>
      <c r="G2" s="160"/>
      <c r="H2" s="160"/>
      <c r="I2" s="160"/>
      <c r="J2" s="160"/>
      <c r="K2" s="160"/>
    </row>
    <row r="3" spans="1:11" ht="18" customHeight="1">
      <c r="A3" s="121" t="s">
        <v>26</v>
      </c>
      <c r="B3" s="122"/>
      <c r="C3" s="159">
        <v>42491</v>
      </c>
      <c r="D3" s="160"/>
      <c r="E3" s="160"/>
      <c r="F3" s="160"/>
      <c r="G3" s="160"/>
      <c r="H3" s="160"/>
      <c r="I3" s="160"/>
      <c r="J3" s="160"/>
      <c r="K3" s="160"/>
    </row>
    <row r="4" spans="1:11" ht="18" customHeight="1">
      <c r="A4" s="122" t="s">
        <v>18</v>
      </c>
      <c r="B4" s="122"/>
      <c r="C4" s="71">
        <v>0</v>
      </c>
      <c r="D4" s="76"/>
      <c r="E4" s="76"/>
      <c r="F4" s="76"/>
      <c r="G4" s="76"/>
      <c r="H4" s="76"/>
      <c r="I4" s="76"/>
      <c r="J4" s="76"/>
      <c r="K4" s="76"/>
    </row>
    <row r="5" spans="1:11" ht="18" customHeight="1">
      <c r="A5" s="81" t="s">
        <v>69</v>
      </c>
      <c r="B5" s="81"/>
      <c r="C5" s="72">
        <v>0</v>
      </c>
      <c r="D5" s="74" t="s">
        <v>70</v>
      </c>
      <c r="E5" s="75"/>
      <c r="F5" s="75"/>
      <c r="G5" s="75"/>
      <c r="H5" s="75"/>
      <c r="I5" s="75"/>
      <c r="J5" s="75"/>
      <c r="K5" s="75"/>
    </row>
    <row r="6" spans="1:12" ht="21.75" customHeight="1" thickBot="1">
      <c r="A6" s="180" t="s">
        <v>32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3"/>
    </row>
    <row r="7" spans="1:14" s="7" customFormat="1" ht="35.25" customHeight="1" thickBot="1">
      <c r="A7" s="124" t="s">
        <v>0</v>
      </c>
      <c r="B7" s="125"/>
      <c r="C7" s="4" t="s">
        <v>16</v>
      </c>
      <c r="D7" s="4" t="s">
        <v>17</v>
      </c>
      <c r="E7" s="5" t="s">
        <v>1</v>
      </c>
      <c r="F7" s="26"/>
      <c r="G7" s="126" t="s">
        <v>2</v>
      </c>
      <c r="H7" s="125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27" t="s">
        <v>3</v>
      </c>
      <c r="B8" s="128"/>
      <c r="C8" s="8"/>
      <c r="D8" s="8"/>
      <c r="E8" s="8"/>
      <c r="F8" s="27"/>
      <c r="G8" s="128" t="s">
        <v>4</v>
      </c>
      <c r="H8" s="128"/>
      <c r="I8" s="8"/>
      <c r="J8" s="8"/>
      <c r="K8" s="9"/>
      <c r="M8" s="2"/>
      <c r="N8" s="2"/>
      <c r="O8" s="44"/>
    </row>
    <row r="9" spans="1:15" ht="16.5" thickBot="1">
      <c r="A9" s="88" t="s">
        <v>28</v>
      </c>
      <c r="B9" s="89"/>
      <c r="C9" s="89"/>
      <c r="D9" s="89"/>
      <c r="E9" s="89"/>
      <c r="F9" s="28"/>
      <c r="G9" s="101" t="s">
        <v>29</v>
      </c>
      <c r="H9" s="101"/>
      <c r="I9" s="101"/>
      <c r="J9" s="101"/>
      <c r="K9" s="90"/>
      <c r="O9" s="44"/>
    </row>
    <row r="10" spans="1:15" ht="15">
      <c r="A10" s="117" t="s">
        <v>12</v>
      </c>
      <c r="B10" s="118"/>
      <c r="C10" s="185">
        <v>0</v>
      </c>
      <c r="D10" s="186"/>
      <c r="E10" s="11">
        <f>C10</f>
        <v>0</v>
      </c>
      <c r="F10" s="29"/>
      <c r="G10" s="119" t="s">
        <v>11</v>
      </c>
      <c r="H10" s="120"/>
      <c r="I10" s="49">
        <v>0</v>
      </c>
      <c r="J10" s="35">
        <v>0</v>
      </c>
      <c r="K10" s="12">
        <f>I10*J10</f>
        <v>0</v>
      </c>
      <c r="O10" s="44"/>
    </row>
    <row r="11" spans="1:15" ht="15">
      <c r="A11" s="106" t="s">
        <v>9</v>
      </c>
      <c r="B11" s="109"/>
      <c r="C11" s="48">
        <v>0</v>
      </c>
      <c r="D11" s="32">
        <v>0</v>
      </c>
      <c r="E11" s="11">
        <f aca="true" t="shared" si="0" ref="E11:E20">C11*D11</f>
        <v>0</v>
      </c>
      <c r="F11" s="29"/>
      <c r="G11" s="108" t="s">
        <v>10</v>
      </c>
      <c r="H11" s="116"/>
      <c r="I11" s="50">
        <v>0</v>
      </c>
      <c r="J11" s="34">
        <v>0</v>
      </c>
      <c r="K11" s="12">
        <f aca="true" t="shared" si="1" ref="K11:K17">I11*J11</f>
        <v>0</v>
      </c>
      <c r="O11" s="44"/>
    </row>
    <row r="12" spans="1:15" ht="15.75">
      <c r="A12" s="106" t="s">
        <v>57</v>
      </c>
      <c r="B12" s="109"/>
      <c r="C12" s="53">
        <v>15</v>
      </c>
      <c r="D12" s="32">
        <v>0</v>
      </c>
      <c r="E12" s="11">
        <f t="shared" si="0"/>
        <v>0</v>
      </c>
      <c r="F12" s="29"/>
      <c r="G12" s="166"/>
      <c r="H12" s="167"/>
      <c r="I12" s="51">
        <v>0</v>
      </c>
      <c r="J12" s="43">
        <v>0</v>
      </c>
      <c r="K12" s="12">
        <f t="shared" si="1"/>
        <v>0</v>
      </c>
      <c r="O12" s="44"/>
    </row>
    <row r="13" spans="1:15" ht="15.75">
      <c r="A13" s="106" t="s">
        <v>58</v>
      </c>
      <c r="B13" s="109"/>
      <c r="C13" s="53">
        <v>15</v>
      </c>
      <c r="D13" s="32">
        <v>0</v>
      </c>
      <c r="E13" s="11">
        <f t="shared" si="0"/>
        <v>0</v>
      </c>
      <c r="F13" s="29"/>
      <c r="G13" s="168"/>
      <c r="H13" s="169"/>
      <c r="I13" s="50">
        <v>0</v>
      </c>
      <c r="J13" s="34">
        <v>0</v>
      </c>
      <c r="K13" s="12">
        <f t="shared" si="1"/>
        <v>0</v>
      </c>
      <c r="O13" s="44"/>
    </row>
    <row r="14" spans="1:15" ht="15.75">
      <c r="A14" s="106" t="s">
        <v>13</v>
      </c>
      <c r="B14" s="109"/>
      <c r="C14" s="53">
        <v>0.31</v>
      </c>
      <c r="D14" s="32">
        <v>0</v>
      </c>
      <c r="E14" s="11">
        <f t="shared" si="0"/>
        <v>0</v>
      </c>
      <c r="F14" s="29"/>
      <c r="G14" s="164"/>
      <c r="H14" s="165"/>
      <c r="I14" s="50">
        <v>0</v>
      </c>
      <c r="J14" s="34">
        <v>0</v>
      </c>
      <c r="K14" s="12">
        <f t="shared" si="1"/>
        <v>0</v>
      </c>
      <c r="O14" s="44"/>
    </row>
    <row r="15" spans="1:15" ht="15">
      <c r="A15" s="113" t="s">
        <v>15</v>
      </c>
      <c r="B15" s="109"/>
      <c r="C15" s="181">
        <v>0</v>
      </c>
      <c r="D15" s="182"/>
      <c r="E15" s="11">
        <f>C15</f>
        <v>0</v>
      </c>
      <c r="F15" s="29"/>
      <c r="G15" s="114" t="s">
        <v>59</v>
      </c>
      <c r="H15" s="115"/>
      <c r="I15" s="36">
        <v>0</v>
      </c>
      <c r="J15" s="45">
        <v>0</v>
      </c>
      <c r="K15" s="14">
        <f t="shared" si="1"/>
        <v>0</v>
      </c>
      <c r="O15" s="44"/>
    </row>
    <row r="16" spans="1:15" ht="15">
      <c r="A16" s="111" t="s">
        <v>43</v>
      </c>
      <c r="B16" s="78"/>
      <c r="C16" s="181">
        <v>0</v>
      </c>
      <c r="D16" s="182"/>
      <c r="E16" s="11">
        <f>C16</f>
        <v>0</v>
      </c>
      <c r="F16" s="29"/>
      <c r="G16" s="136" t="s">
        <v>60</v>
      </c>
      <c r="H16" s="137"/>
      <c r="I16" s="137">
        <v>1</v>
      </c>
      <c r="J16" s="137">
        <v>1</v>
      </c>
      <c r="K16" s="138">
        <f t="shared" si="1"/>
        <v>1</v>
      </c>
      <c r="O16" s="44"/>
    </row>
    <row r="17" spans="1:15" ht="15">
      <c r="A17" s="106" t="s">
        <v>66</v>
      </c>
      <c r="B17" s="107"/>
      <c r="C17" s="141">
        <v>0</v>
      </c>
      <c r="D17" s="142"/>
      <c r="E17" s="11">
        <f>C17</f>
        <v>0</v>
      </c>
      <c r="F17" s="29"/>
      <c r="G17" s="162"/>
      <c r="H17" s="163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96" t="s">
        <v>23</v>
      </c>
      <c r="B18" s="161"/>
      <c r="C18" s="143">
        <v>0</v>
      </c>
      <c r="D18" s="144"/>
      <c r="E18" s="13">
        <f>C18</f>
        <v>0</v>
      </c>
      <c r="F18" s="29"/>
      <c r="G18" s="96" t="s">
        <v>24</v>
      </c>
      <c r="H18" s="95"/>
      <c r="I18" s="139">
        <v>0</v>
      </c>
      <c r="J18" s="140"/>
      <c r="K18" s="14">
        <f>I18</f>
        <v>0</v>
      </c>
    </row>
    <row r="19" spans="1:11" ht="33" customHeight="1">
      <c r="A19" s="136" t="s">
        <v>30</v>
      </c>
      <c r="B19" s="137"/>
      <c r="C19" s="137"/>
      <c r="D19" s="137"/>
      <c r="E19" s="138"/>
      <c r="F19" s="30"/>
      <c r="G19" s="136" t="s">
        <v>56</v>
      </c>
      <c r="H19" s="137"/>
      <c r="I19" s="137"/>
      <c r="J19" s="137"/>
      <c r="K19" s="138"/>
    </row>
    <row r="20" spans="1:11" ht="15">
      <c r="A20" s="157" t="s">
        <v>22</v>
      </c>
      <c r="B20" s="158"/>
      <c r="C20" s="46">
        <v>0</v>
      </c>
      <c r="D20" s="47">
        <v>0</v>
      </c>
      <c r="E20" s="13">
        <f t="shared" si="0"/>
        <v>0</v>
      </c>
      <c r="F20" s="29"/>
      <c r="G20" s="151" t="s">
        <v>22</v>
      </c>
      <c r="H20" s="152"/>
      <c r="I20" s="183">
        <v>0</v>
      </c>
      <c r="J20" s="184"/>
      <c r="K20" s="14">
        <f>I20</f>
        <v>0</v>
      </c>
    </row>
    <row r="21" spans="1:11" ht="33" customHeight="1" thickBot="1">
      <c r="A21" s="177" t="s">
        <v>25</v>
      </c>
      <c r="B21" s="178"/>
      <c r="C21" s="178"/>
      <c r="D21" s="178"/>
      <c r="E21" s="179"/>
      <c r="F21" s="30"/>
      <c r="G21" s="177" t="s">
        <v>25</v>
      </c>
      <c r="H21" s="178"/>
      <c r="I21" s="178"/>
      <c r="J21" s="178"/>
      <c r="K21" s="179"/>
    </row>
    <row r="22" spans="1:11" ht="16.5" thickBot="1">
      <c r="A22" s="100" t="s">
        <v>5</v>
      </c>
      <c r="B22" s="101"/>
      <c r="C22" s="89"/>
      <c r="D22" s="89"/>
      <c r="E22" s="89"/>
      <c r="F22" s="28"/>
      <c r="G22" s="89" t="s">
        <v>6</v>
      </c>
      <c r="H22" s="89"/>
      <c r="I22" s="89"/>
      <c r="J22" s="89"/>
      <c r="K22" s="90"/>
    </row>
    <row r="23" spans="1:14" ht="18">
      <c r="A23" s="77" t="s">
        <v>49</v>
      </c>
      <c r="B23" s="78"/>
      <c r="C23" s="187">
        <v>70</v>
      </c>
      <c r="D23" s="33">
        <v>0</v>
      </c>
      <c r="E23" s="11">
        <f>C23*D23</f>
        <v>0</v>
      </c>
      <c r="F23" s="29"/>
      <c r="G23" s="102" t="s">
        <v>67</v>
      </c>
      <c r="H23" s="103"/>
      <c r="I23" s="149">
        <v>0</v>
      </c>
      <c r="J23" s="150"/>
      <c r="K23" s="15">
        <f>I23</f>
        <v>0</v>
      </c>
      <c r="N23" s="16"/>
    </row>
    <row r="24" spans="1:14" ht="15.75">
      <c r="A24" s="77" t="s">
        <v>50</v>
      </c>
      <c r="B24" s="78"/>
      <c r="C24" s="187">
        <v>120</v>
      </c>
      <c r="D24" s="33">
        <v>0</v>
      </c>
      <c r="E24" s="11">
        <f>C24*D24</f>
        <v>0</v>
      </c>
      <c r="F24" s="29"/>
      <c r="G24" s="96" t="s">
        <v>31</v>
      </c>
      <c r="H24" s="95"/>
      <c r="I24" s="139">
        <v>0</v>
      </c>
      <c r="J24" s="140"/>
      <c r="K24" s="25">
        <f>I24</f>
        <v>0</v>
      </c>
      <c r="N24" s="16"/>
    </row>
    <row r="25" spans="1:11" ht="15">
      <c r="A25" s="77" t="s">
        <v>51</v>
      </c>
      <c r="B25" s="78"/>
      <c r="C25" s="187">
        <v>15</v>
      </c>
      <c r="D25" s="34">
        <v>0</v>
      </c>
      <c r="E25" s="11">
        <f>C25*D25</f>
        <v>0</v>
      </c>
      <c r="F25" s="29"/>
      <c r="G25" s="136" t="s">
        <v>55</v>
      </c>
      <c r="H25" s="137"/>
      <c r="I25" s="137"/>
      <c r="J25" s="137"/>
      <c r="K25" s="138"/>
    </row>
    <row r="26" spans="1:11" ht="15">
      <c r="A26" s="77" t="s">
        <v>52</v>
      </c>
      <c r="B26" s="78"/>
      <c r="C26" s="188">
        <v>30</v>
      </c>
      <c r="D26" s="1">
        <v>0</v>
      </c>
      <c r="E26" s="11">
        <f aca="true" t="shared" si="2" ref="E26:E32">C26*D26</f>
        <v>0</v>
      </c>
      <c r="F26" s="29"/>
      <c r="G26" s="134"/>
      <c r="H26" s="135"/>
      <c r="I26" s="132">
        <v>0</v>
      </c>
      <c r="J26" s="133"/>
      <c r="K26" s="17">
        <f>I26</f>
        <v>0</v>
      </c>
    </row>
    <row r="27" spans="1:11" ht="15">
      <c r="A27" s="77" t="s">
        <v>47</v>
      </c>
      <c r="B27" s="78"/>
      <c r="C27" s="189">
        <v>55</v>
      </c>
      <c r="D27" s="1">
        <v>0</v>
      </c>
      <c r="E27" s="11">
        <f t="shared" si="2"/>
        <v>0</v>
      </c>
      <c r="F27" s="29"/>
      <c r="G27" s="79" t="s">
        <v>63</v>
      </c>
      <c r="H27" s="80"/>
      <c r="I27" s="132">
        <v>0</v>
      </c>
      <c r="J27" s="133"/>
      <c r="K27" s="17">
        <f aca="true" t="shared" si="3" ref="K27:K36">I27</f>
        <v>0</v>
      </c>
    </row>
    <row r="28" spans="1:11" ht="15">
      <c r="A28" s="77" t="s">
        <v>48</v>
      </c>
      <c r="B28" s="78"/>
      <c r="C28" s="189">
        <v>90</v>
      </c>
      <c r="D28" s="1">
        <v>0</v>
      </c>
      <c r="E28" s="11">
        <f t="shared" si="2"/>
        <v>0</v>
      </c>
      <c r="F28" s="29"/>
      <c r="G28" s="79" t="s">
        <v>64</v>
      </c>
      <c r="H28" s="80"/>
      <c r="I28" s="132">
        <v>0</v>
      </c>
      <c r="J28" s="133"/>
      <c r="K28" s="17">
        <f t="shared" si="3"/>
        <v>0</v>
      </c>
    </row>
    <row r="29" spans="1:11" ht="15">
      <c r="A29" s="77" t="s">
        <v>46</v>
      </c>
      <c r="B29" s="78"/>
      <c r="C29" s="189">
        <v>160</v>
      </c>
      <c r="D29" s="1">
        <v>0</v>
      </c>
      <c r="E29" s="11">
        <f t="shared" si="2"/>
        <v>0</v>
      </c>
      <c r="F29" s="29"/>
      <c r="G29" s="79" t="s">
        <v>65</v>
      </c>
      <c r="H29" s="80"/>
      <c r="I29" s="132">
        <v>0</v>
      </c>
      <c r="J29" s="133"/>
      <c r="K29" s="17">
        <f t="shared" si="3"/>
        <v>0</v>
      </c>
    </row>
    <row r="30" spans="1:11" ht="15">
      <c r="A30" s="77" t="s">
        <v>45</v>
      </c>
      <c r="B30" s="78"/>
      <c r="C30" s="189">
        <v>80</v>
      </c>
      <c r="D30" s="1">
        <v>0</v>
      </c>
      <c r="E30" s="11">
        <f t="shared" si="2"/>
        <v>0</v>
      </c>
      <c r="F30" s="29"/>
      <c r="G30" s="134"/>
      <c r="H30" s="135"/>
      <c r="I30" s="132">
        <v>0</v>
      </c>
      <c r="J30" s="133"/>
      <c r="K30" s="17">
        <f t="shared" si="3"/>
        <v>0</v>
      </c>
    </row>
    <row r="31" spans="1:11" ht="15">
      <c r="A31" s="130" t="s">
        <v>61</v>
      </c>
      <c r="B31" s="131"/>
      <c r="C31" s="129"/>
      <c r="D31" s="83"/>
      <c r="E31" s="57">
        <f>SUM(E23:E30)</f>
        <v>0</v>
      </c>
      <c r="F31" s="29"/>
      <c r="G31" s="37"/>
      <c r="H31" s="38"/>
      <c r="I31" s="132">
        <v>0</v>
      </c>
      <c r="J31" s="133"/>
      <c r="K31" s="17">
        <f t="shared" si="3"/>
        <v>0</v>
      </c>
    </row>
    <row r="32" spans="1:11" ht="15">
      <c r="A32" s="77" t="s">
        <v>53</v>
      </c>
      <c r="B32" s="78"/>
      <c r="C32" s="58">
        <v>2</v>
      </c>
      <c r="D32" s="39">
        <v>0</v>
      </c>
      <c r="E32" s="11">
        <f t="shared" si="2"/>
        <v>0</v>
      </c>
      <c r="F32" s="29"/>
      <c r="G32" s="134"/>
      <c r="H32" s="135"/>
      <c r="I32" s="132">
        <v>0</v>
      </c>
      <c r="J32" s="133"/>
      <c r="K32" s="17">
        <f t="shared" si="3"/>
        <v>0</v>
      </c>
    </row>
    <row r="33" spans="1:11" ht="15">
      <c r="A33" s="77" t="s">
        <v>54</v>
      </c>
      <c r="B33" s="78"/>
      <c r="C33" s="56">
        <v>2.5</v>
      </c>
      <c r="D33" s="1">
        <v>0</v>
      </c>
      <c r="E33" s="11">
        <f>C33*D33</f>
        <v>0</v>
      </c>
      <c r="F33" s="29"/>
      <c r="G33" s="134"/>
      <c r="H33" s="135"/>
      <c r="I33" s="132">
        <v>0</v>
      </c>
      <c r="J33" s="133"/>
      <c r="K33" s="17">
        <f t="shared" si="3"/>
        <v>0</v>
      </c>
    </row>
    <row r="34" spans="1:11" ht="15">
      <c r="A34" s="82" t="s">
        <v>62</v>
      </c>
      <c r="B34" s="129"/>
      <c r="C34" s="129"/>
      <c r="D34" s="83"/>
      <c r="E34" s="57">
        <f>SUM(E32:E33)</f>
        <v>0</v>
      </c>
      <c r="F34" s="29"/>
      <c r="G34" s="37"/>
      <c r="H34" s="38"/>
      <c r="I34" s="132">
        <v>0</v>
      </c>
      <c r="J34" s="133"/>
      <c r="K34" s="17">
        <f t="shared" si="3"/>
        <v>0</v>
      </c>
    </row>
    <row r="35" spans="1:11" ht="15">
      <c r="A35" s="94"/>
      <c r="B35" s="95"/>
      <c r="C35" s="36">
        <v>0</v>
      </c>
      <c r="D35" s="1">
        <v>0</v>
      </c>
      <c r="E35" s="11">
        <f>C35*D35</f>
        <v>0</v>
      </c>
      <c r="F35" s="29"/>
      <c r="G35" s="147"/>
      <c r="H35" s="148"/>
      <c r="I35" s="132">
        <v>0</v>
      </c>
      <c r="J35" s="133"/>
      <c r="K35" s="17">
        <f t="shared" si="3"/>
        <v>0</v>
      </c>
    </row>
    <row r="36" spans="1:11" ht="15">
      <c r="A36" s="94" t="s">
        <v>27</v>
      </c>
      <c r="B36" s="95"/>
      <c r="C36" s="143">
        <v>0</v>
      </c>
      <c r="D36" s="144"/>
      <c r="E36" s="13">
        <f>C36</f>
        <v>0</v>
      </c>
      <c r="F36" s="29"/>
      <c r="G36" s="96" t="s">
        <v>22</v>
      </c>
      <c r="H36" s="95"/>
      <c r="I36" s="139">
        <v>0</v>
      </c>
      <c r="J36" s="140"/>
      <c r="K36" s="17">
        <f t="shared" si="3"/>
        <v>0</v>
      </c>
    </row>
    <row r="37" spans="1:11" ht="33" customHeight="1" thickBot="1">
      <c r="A37" s="177" t="s">
        <v>25</v>
      </c>
      <c r="B37" s="178"/>
      <c r="C37" s="178"/>
      <c r="D37" s="178"/>
      <c r="E37" s="179"/>
      <c r="F37" s="30"/>
      <c r="G37" s="177" t="s">
        <v>25</v>
      </c>
      <c r="H37" s="178"/>
      <c r="I37" s="178"/>
      <c r="J37" s="178"/>
      <c r="K37" s="179"/>
    </row>
    <row r="38" spans="1:12" ht="15.75" thickBot="1">
      <c r="A38" s="88"/>
      <c r="B38" s="89"/>
      <c r="C38" s="89"/>
      <c r="D38" s="89"/>
      <c r="E38" s="89"/>
      <c r="F38" s="28"/>
      <c r="G38" s="89"/>
      <c r="H38" s="89"/>
      <c r="I38" s="89"/>
      <c r="J38" s="89"/>
      <c r="K38" s="90"/>
      <c r="L38" s="18"/>
    </row>
    <row r="39" spans="1:11" ht="15.75" thickBot="1">
      <c r="A39" s="170" t="s">
        <v>7</v>
      </c>
      <c r="B39" s="171"/>
      <c r="C39" s="171"/>
      <c r="D39" s="172"/>
      <c r="E39" s="19">
        <f>SUM(E10:E18)+E31+E34+E35+E36</f>
        <v>0</v>
      </c>
      <c r="F39" s="31"/>
      <c r="G39" s="173" t="s">
        <v>8</v>
      </c>
      <c r="H39" s="171"/>
      <c r="I39" s="171"/>
      <c r="J39" s="172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5" t="s">
        <v>21</v>
      </c>
      <c r="E40" s="176"/>
      <c r="F40" s="155">
        <f>K39-E39</f>
        <v>0</v>
      </c>
      <c r="G40" s="156"/>
      <c r="H40" s="21"/>
      <c r="I40" s="21"/>
      <c r="J40" s="21"/>
      <c r="K40" s="22"/>
    </row>
    <row r="41" spans="1:11" ht="16.5" customHeight="1">
      <c r="A41" s="153" t="s">
        <v>20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ht="15">
      <c r="A42" s="145" t="s">
        <v>39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</row>
    <row r="43" spans="1:11" ht="15">
      <c r="A43" s="86" t="s">
        <v>14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5">
      <c r="A44" s="191" t="s">
        <v>71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 objects="1" scenarios="1"/>
  <mergeCells count="100">
    <mergeCell ref="A44:K44"/>
    <mergeCell ref="A1:B1"/>
    <mergeCell ref="C1:K1"/>
    <mergeCell ref="A2:B2"/>
    <mergeCell ref="C2:K2"/>
    <mergeCell ref="A3:B3"/>
    <mergeCell ref="C3:K3"/>
    <mergeCell ref="A4:B4"/>
    <mergeCell ref="A6:K6"/>
    <mergeCell ref="A7:B7"/>
    <mergeCell ref="G7:H7"/>
    <mergeCell ref="A8:B8"/>
    <mergeCell ref="G8:H8"/>
    <mergeCell ref="A5:B5"/>
    <mergeCell ref="A9:E9"/>
    <mergeCell ref="G9:K9"/>
    <mergeCell ref="A10:B10"/>
    <mergeCell ref="C10:D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C15:D15"/>
    <mergeCell ref="G15:H15"/>
    <mergeCell ref="A16:B16"/>
    <mergeCell ref="C16:D16"/>
    <mergeCell ref="G16:K16"/>
    <mergeCell ref="A17:B17"/>
    <mergeCell ref="C17:D17"/>
    <mergeCell ref="G17:H17"/>
    <mergeCell ref="A18:B18"/>
    <mergeCell ref="C18:D18"/>
    <mergeCell ref="G18:H18"/>
    <mergeCell ref="I18:J18"/>
    <mergeCell ref="A19:E19"/>
    <mergeCell ref="G19:K19"/>
    <mergeCell ref="A20:B20"/>
    <mergeCell ref="G20:H20"/>
    <mergeCell ref="I20:J20"/>
    <mergeCell ref="A21:E21"/>
    <mergeCell ref="G21:K21"/>
    <mergeCell ref="A22:E22"/>
    <mergeCell ref="G22:K22"/>
    <mergeCell ref="A23:B23"/>
    <mergeCell ref="G23:H23"/>
    <mergeCell ref="I23:J23"/>
    <mergeCell ref="A24:B24"/>
    <mergeCell ref="G24:H24"/>
    <mergeCell ref="I24:J24"/>
    <mergeCell ref="A25:B25"/>
    <mergeCell ref="G25:K25"/>
    <mergeCell ref="A26:B26"/>
    <mergeCell ref="G26:H26"/>
    <mergeCell ref="I26:J26"/>
    <mergeCell ref="A27:B27"/>
    <mergeCell ref="G27:H27"/>
    <mergeCell ref="I27:J27"/>
    <mergeCell ref="A28:B28"/>
    <mergeCell ref="G28:H28"/>
    <mergeCell ref="I28:J28"/>
    <mergeCell ref="A29:B29"/>
    <mergeCell ref="G29:H29"/>
    <mergeCell ref="I29:J29"/>
    <mergeCell ref="A30:B30"/>
    <mergeCell ref="G30:H30"/>
    <mergeCell ref="I30:J30"/>
    <mergeCell ref="A31:D31"/>
    <mergeCell ref="I31:J31"/>
    <mergeCell ref="A32:B32"/>
    <mergeCell ref="G32:H32"/>
    <mergeCell ref="I32:J32"/>
    <mergeCell ref="A33:B33"/>
    <mergeCell ref="G33:H33"/>
    <mergeCell ref="I33:J33"/>
    <mergeCell ref="G39:J39"/>
    <mergeCell ref="A34:D34"/>
    <mergeCell ref="I34:J34"/>
    <mergeCell ref="A35:B35"/>
    <mergeCell ref="G35:H35"/>
    <mergeCell ref="I35:J35"/>
    <mergeCell ref="A36:B36"/>
    <mergeCell ref="C36:D36"/>
    <mergeCell ref="G36:H36"/>
    <mergeCell ref="I36:J36"/>
    <mergeCell ref="D40:E40"/>
    <mergeCell ref="F40:G40"/>
    <mergeCell ref="A41:K41"/>
    <mergeCell ref="A42:K42"/>
    <mergeCell ref="A43:K43"/>
    <mergeCell ref="A37:E37"/>
    <mergeCell ref="G37:K37"/>
    <mergeCell ref="A38:E38"/>
    <mergeCell ref="G38:K38"/>
    <mergeCell ref="A39:D39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B1">
      <selection activeCell="G22" sqref="G22:K22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21" t="s">
        <v>40</v>
      </c>
      <c r="B1" s="122"/>
      <c r="C1" s="225" t="str">
        <f>Action1!C1</f>
        <v>Commission X groupe Y</v>
      </c>
      <c r="D1" s="226"/>
      <c r="E1" s="226"/>
      <c r="F1" s="226"/>
      <c r="G1" s="226"/>
      <c r="H1" s="226"/>
      <c r="I1" s="226"/>
      <c r="J1" s="226"/>
      <c r="K1" s="226"/>
    </row>
    <row r="2" spans="1:11" ht="18" customHeight="1">
      <c r="A2" s="121" t="s">
        <v>19</v>
      </c>
      <c r="B2" s="122"/>
      <c r="C2" s="160" t="s">
        <v>113</v>
      </c>
      <c r="D2" s="160"/>
      <c r="E2" s="160"/>
      <c r="F2" s="160"/>
      <c r="G2" s="160"/>
      <c r="H2" s="160"/>
      <c r="I2" s="160"/>
      <c r="J2" s="160"/>
      <c r="K2" s="160"/>
    </row>
    <row r="3" spans="1:11" ht="18" customHeight="1">
      <c r="A3" s="121" t="s">
        <v>26</v>
      </c>
      <c r="B3" s="122"/>
      <c r="C3" s="159">
        <v>42491</v>
      </c>
      <c r="D3" s="160"/>
      <c r="E3" s="160"/>
      <c r="F3" s="160"/>
      <c r="G3" s="160"/>
      <c r="H3" s="160"/>
      <c r="I3" s="160"/>
      <c r="J3" s="160"/>
      <c r="K3" s="160"/>
    </row>
    <row r="4" spans="1:11" ht="18" customHeight="1">
      <c r="A4" s="122" t="s">
        <v>18</v>
      </c>
      <c r="B4" s="122"/>
      <c r="C4" s="71">
        <v>0</v>
      </c>
      <c r="D4" s="76"/>
      <c r="E4" s="76"/>
      <c r="F4" s="76"/>
      <c r="G4" s="76"/>
      <c r="H4" s="76"/>
      <c r="I4" s="76"/>
      <c r="J4" s="76"/>
      <c r="K4" s="76"/>
    </row>
    <row r="5" spans="1:11" ht="18" customHeight="1">
      <c r="A5" s="81" t="s">
        <v>69</v>
      </c>
      <c r="B5" s="81"/>
      <c r="C5" s="72">
        <v>0</v>
      </c>
      <c r="D5" s="74" t="s">
        <v>70</v>
      </c>
      <c r="E5" s="75"/>
      <c r="F5" s="75"/>
      <c r="G5" s="75"/>
      <c r="H5" s="75"/>
      <c r="I5" s="75"/>
      <c r="J5" s="75"/>
      <c r="K5" s="75"/>
    </row>
    <row r="6" spans="1:12" ht="21.75" customHeight="1" thickBot="1">
      <c r="A6" s="180" t="s">
        <v>32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3"/>
    </row>
    <row r="7" spans="1:14" s="7" customFormat="1" ht="35.25" customHeight="1" thickBot="1">
      <c r="A7" s="124" t="s">
        <v>0</v>
      </c>
      <c r="B7" s="125"/>
      <c r="C7" s="4" t="s">
        <v>16</v>
      </c>
      <c r="D7" s="4" t="s">
        <v>17</v>
      </c>
      <c r="E7" s="5" t="s">
        <v>1</v>
      </c>
      <c r="F7" s="26"/>
      <c r="G7" s="126" t="s">
        <v>2</v>
      </c>
      <c r="H7" s="125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27" t="s">
        <v>3</v>
      </c>
      <c r="B8" s="128"/>
      <c r="C8" s="8"/>
      <c r="D8" s="8"/>
      <c r="E8" s="8"/>
      <c r="F8" s="27"/>
      <c r="G8" s="128" t="s">
        <v>4</v>
      </c>
      <c r="H8" s="128"/>
      <c r="I8" s="8"/>
      <c r="J8" s="8"/>
      <c r="K8" s="9"/>
      <c r="M8" s="2"/>
      <c r="N8" s="2"/>
      <c r="O8" s="44"/>
    </row>
    <row r="9" spans="1:15" ht="16.5" thickBot="1">
      <c r="A9" s="88" t="s">
        <v>28</v>
      </c>
      <c r="B9" s="89"/>
      <c r="C9" s="89"/>
      <c r="D9" s="89"/>
      <c r="E9" s="89"/>
      <c r="F9" s="28"/>
      <c r="G9" s="101" t="s">
        <v>29</v>
      </c>
      <c r="H9" s="101"/>
      <c r="I9" s="101"/>
      <c r="J9" s="101"/>
      <c r="K9" s="90"/>
      <c r="O9" s="44"/>
    </row>
    <row r="10" spans="1:15" ht="15">
      <c r="A10" s="117" t="s">
        <v>12</v>
      </c>
      <c r="B10" s="118"/>
      <c r="C10" s="185">
        <v>0</v>
      </c>
      <c r="D10" s="186"/>
      <c r="E10" s="11">
        <f>C10</f>
        <v>0</v>
      </c>
      <c r="F10" s="29"/>
      <c r="G10" s="119" t="s">
        <v>11</v>
      </c>
      <c r="H10" s="120"/>
      <c r="I10" s="49">
        <v>0</v>
      </c>
      <c r="J10" s="35">
        <v>0</v>
      </c>
      <c r="K10" s="12">
        <f>I10*J10</f>
        <v>0</v>
      </c>
      <c r="O10" s="44"/>
    </row>
    <row r="11" spans="1:15" ht="15">
      <c r="A11" s="106" t="s">
        <v>9</v>
      </c>
      <c r="B11" s="109"/>
      <c r="C11" s="48">
        <v>0</v>
      </c>
      <c r="D11" s="32">
        <v>0</v>
      </c>
      <c r="E11" s="11">
        <f aca="true" t="shared" si="0" ref="E11:E20">C11*D11</f>
        <v>0</v>
      </c>
      <c r="F11" s="29"/>
      <c r="G11" s="108" t="s">
        <v>10</v>
      </c>
      <c r="H11" s="116"/>
      <c r="I11" s="50">
        <v>0</v>
      </c>
      <c r="J11" s="34">
        <v>0</v>
      </c>
      <c r="K11" s="12">
        <f aca="true" t="shared" si="1" ref="K11:K17">I11*J11</f>
        <v>0</v>
      </c>
      <c r="O11" s="44"/>
    </row>
    <row r="12" spans="1:15" ht="15.75">
      <c r="A12" s="106" t="s">
        <v>57</v>
      </c>
      <c r="B12" s="109"/>
      <c r="C12" s="53">
        <v>15</v>
      </c>
      <c r="D12" s="32">
        <v>0</v>
      </c>
      <c r="E12" s="11">
        <f t="shared" si="0"/>
        <v>0</v>
      </c>
      <c r="F12" s="29"/>
      <c r="G12" s="166"/>
      <c r="H12" s="167"/>
      <c r="I12" s="51">
        <v>0</v>
      </c>
      <c r="J12" s="43">
        <v>0</v>
      </c>
      <c r="K12" s="12">
        <f t="shared" si="1"/>
        <v>0</v>
      </c>
      <c r="O12" s="44"/>
    </row>
    <row r="13" spans="1:15" ht="15.75">
      <c r="A13" s="106" t="s">
        <v>58</v>
      </c>
      <c r="B13" s="109"/>
      <c r="C13" s="53">
        <v>15</v>
      </c>
      <c r="D13" s="32">
        <v>0</v>
      </c>
      <c r="E13" s="11">
        <f t="shared" si="0"/>
        <v>0</v>
      </c>
      <c r="F13" s="29"/>
      <c r="G13" s="168"/>
      <c r="H13" s="169"/>
      <c r="I13" s="50">
        <v>0</v>
      </c>
      <c r="J13" s="34">
        <v>0</v>
      </c>
      <c r="K13" s="12">
        <f t="shared" si="1"/>
        <v>0</v>
      </c>
      <c r="O13" s="44"/>
    </row>
    <row r="14" spans="1:15" ht="15.75">
      <c r="A14" s="106" t="s">
        <v>13</v>
      </c>
      <c r="B14" s="109"/>
      <c r="C14" s="53">
        <v>0.31</v>
      </c>
      <c r="D14" s="32">
        <v>0</v>
      </c>
      <c r="E14" s="11">
        <f t="shared" si="0"/>
        <v>0</v>
      </c>
      <c r="F14" s="29"/>
      <c r="G14" s="164"/>
      <c r="H14" s="165"/>
      <c r="I14" s="50">
        <v>0</v>
      </c>
      <c r="J14" s="34">
        <v>0</v>
      </c>
      <c r="K14" s="12">
        <f t="shared" si="1"/>
        <v>0</v>
      </c>
      <c r="O14" s="44"/>
    </row>
    <row r="15" spans="1:15" ht="15">
      <c r="A15" s="113" t="s">
        <v>15</v>
      </c>
      <c r="B15" s="109"/>
      <c r="C15" s="181">
        <v>0</v>
      </c>
      <c r="D15" s="182"/>
      <c r="E15" s="11">
        <f>C15</f>
        <v>0</v>
      </c>
      <c r="F15" s="29"/>
      <c r="G15" s="114" t="s">
        <v>59</v>
      </c>
      <c r="H15" s="115"/>
      <c r="I15" s="36">
        <v>0</v>
      </c>
      <c r="J15" s="45">
        <v>0</v>
      </c>
      <c r="K15" s="14">
        <f t="shared" si="1"/>
        <v>0</v>
      </c>
      <c r="O15" s="44"/>
    </row>
    <row r="16" spans="1:15" ht="15">
      <c r="A16" s="111" t="s">
        <v>43</v>
      </c>
      <c r="B16" s="78"/>
      <c r="C16" s="181">
        <v>0</v>
      </c>
      <c r="D16" s="182"/>
      <c r="E16" s="11">
        <f>C16</f>
        <v>0</v>
      </c>
      <c r="F16" s="29"/>
      <c r="G16" s="136" t="s">
        <v>60</v>
      </c>
      <c r="H16" s="137"/>
      <c r="I16" s="137">
        <v>1</v>
      </c>
      <c r="J16" s="137">
        <v>1</v>
      </c>
      <c r="K16" s="138">
        <f t="shared" si="1"/>
        <v>1</v>
      </c>
      <c r="O16" s="44"/>
    </row>
    <row r="17" spans="1:15" ht="15">
      <c r="A17" s="106" t="s">
        <v>66</v>
      </c>
      <c r="B17" s="107"/>
      <c r="C17" s="141">
        <v>0</v>
      </c>
      <c r="D17" s="142"/>
      <c r="E17" s="11">
        <f>C17</f>
        <v>0</v>
      </c>
      <c r="F17" s="29"/>
      <c r="G17" s="162"/>
      <c r="H17" s="163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96" t="s">
        <v>23</v>
      </c>
      <c r="B18" s="161"/>
      <c r="C18" s="143">
        <v>0</v>
      </c>
      <c r="D18" s="144"/>
      <c r="E18" s="13">
        <f>C18</f>
        <v>0</v>
      </c>
      <c r="F18" s="29"/>
      <c r="G18" s="96" t="s">
        <v>24</v>
      </c>
      <c r="H18" s="95"/>
      <c r="I18" s="139">
        <v>0</v>
      </c>
      <c r="J18" s="140"/>
      <c r="K18" s="14">
        <f>I18</f>
        <v>0</v>
      </c>
    </row>
    <row r="19" spans="1:11" ht="33" customHeight="1">
      <c r="A19" s="136" t="s">
        <v>30</v>
      </c>
      <c r="B19" s="137"/>
      <c r="C19" s="137"/>
      <c r="D19" s="137"/>
      <c r="E19" s="138"/>
      <c r="F19" s="30"/>
      <c r="G19" s="136" t="s">
        <v>56</v>
      </c>
      <c r="H19" s="137"/>
      <c r="I19" s="137"/>
      <c r="J19" s="137"/>
      <c r="K19" s="138"/>
    </row>
    <row r="20" spans="1:11" ht="15">
      <c r="A20" s="157" t="s">
        <v>22</v>
      </c>
      <c r="B20" s="158"/>
      <c r="C20" s="46">
        <v>0</v>
      </c>
      <c r="D20" s="47">
        <v>0</v>
      </c>
      <c r="E20" s="13">
        <f t="shared" si="0"/>
        <v>0</v>
      </c>
      <c r="F20" s="29"/>
      <c r="G20" s="151" t="s">
        <v>22</v>
      </c>
      <c r="H20" s="152"/>
      <c r="I20" s="183">
        <v>0</v>
      </c>
      <c r="J20" s="184"/>
      <c r="K20" s="14">
        <f>I20</f>
        <v>0</v>
      </c>
    </row>
    <row r="21" spans="1:11" ht="33" customHeight="1" thickBot="1">
      <c r="A21" s="177" t="s">
        <v>25</v>
      </c>
      <c r="B21" s="178"/>
      <c r="C21" s="178"/>
      <c r="D21" s="178"/>
      <c r="E21" s="179"/>
      <c r="F21" s="30"/>
      <c r="G21" s="177" t="s">
        <v>25</v>
      </c>
      <c r="H21" s="178"/>
      <c r="I21" s="178"/>
      <c r="J21" s="178"/>
      <c r="K21" s="179"/>
    </row>
    <row r="22" spans="1:11" ht="16.5" thickBot="1">
      <c r="A22" s="100" t="s">
        <v>5</v>
      </c>
      <c r="B22" s="101"/>
      <c r="C22" s="89"/>
      <c r="D22" s="89"/>
      <c r="E22" s="89"/>
      <c r="F22" s="28"/>
      <c r="G22" s="89" t="s">
        <v>6</v>
      </c>
      <c r="H22" s="89"/>
      <c r="I22" s="89"/>
      <c r="J22" s="89"/>
      <c r="K22" s="90"/>
    </row>
    <row r="23" spans="1:14" ht="18">
      <c r="A23" s="77" t="s">
        <v>49</v>
      </c>
      <c r="B23" s="78"/>
      <c r="C23" s="187">
        <v>70</v>
      </c>
      <c r="D23" s="33">
        <v>0</v>
      </c>
      <c r="E23" s="11">
        <f>C23*D23</f>
        <v>0</v>
      </c>
      <c r="F23" s="29"/>
      <c r="G23" s="102" t="s">
        <v>67</v>
      </c>
      <c r="H23" s="103"/>
      <c r="I23" s="149">
        <v>0</v>
      </c>
      <c r="J23" s="150"/>
      <c r="K23" s="15">
        <f>I23</f>
        <v>0</v>
      </c>
      <c r="N23" s="16"/>
    </row>
    <row r="24" spans="1:14" ht="15.75">
      <c r="A24" s="77" t="s">
        <v>50</v>
      </c>
      <c r="B24" s="78"/>
      <c r="C24" s="187">
        <v>120</v>
      </c>
      <c r="D24" s="33">
        <v>0</v>
      </c>
      <c r="E24" s="11">
        <f>C24*D24</f>
        <v>0</v>
      </c>
      <c r="F24" s="29"/>
      <c r="G24" s="96" t="s">
        <v>31</v>
      </c>
      <c r="H24" s="95"/>
      <c r="I24" s="139">
        <v>0</v>
      </c>
      <c r="J24" s="140"/>
      <c r="K24" s="25">
        <f>I24</f>
        <v>0</v>
      </c>
      <c r="N24" s="16"/>
    </row>
    <row r="25" spans="1:11" ht="15">
      <c r="A25" s="77" t="s">
        <v>51</v>
      </c>
      <c r="B25" s="78"/>
      <c r="C25" s="187">
        <v>15</v>
      </c>
      <c r="D25" s="34">
        <v>0</v>
      </c>
      <c r="E25" s="11">
        <f>C25*D25</f>
        <v>0</v>
      </c>
      <c r="F25" s="29"/>
      <c r="G25" s="136" t="s">
        <v>55</v>
      </c>
      <c r="H25" s="137"/>
      <c r="I25" s="137"/>
      <c r="J25" s="137"/>
      <c r="K25" s="138"/>
    </row>
    <row r="26" spans="1:11" ht="15">
      <c r="A26" s="77" t="s">
        <v>52</v>
      </c>
      <c r="B26" s="78"/>
      <c r="C26" s="188">
        <v>30</v>
      </c>
      <c r="D26" s="1">
        <v>0</v>
      </c>
      <c r="E26" s="11">
        <f aca="true" t="shared" si="2" ref="E26:E32">C26*D26</f>
        <v>0</v>
      </c>
      <c r="F26" s="29"/>
      <c r="G26" s="134"/>
      <c r="H26" s="135"/>
      <c r="I26" s="132">
        <v>0</v>
      </c>
      <c r="J26" s="133"/>
      <c r="K26" s="17">
        <f>I26</f>
        <v>0</v>
      </c>
    </row>
    <row r="27" spans="1:11" ht="15">
      <c r="A27" s="77" t="s">
        <v>47</v>
      </c>
      <c r="B27" s="78"/>
      <c r="C27" s="189">
        <v>55</v>
      </c>
      <c r="D27" s="1">
        <v>0</v>
      </c>
      <c r="E27" s="11">
        <f t="shared" si="2"/>
        <v>0</v>
      </c>
      <c r="F27" s="29"/>
      <c r="G27" s="79" t="s">
        <v>63</v>
      </c>
      <c r="H27" s="80"/>
      <c r="I27" s="132">
        <v>0</v>
      </c>
      <c r="J27" s="133"/>
      <c r="K27" s="17">
        <f aca="true" t="shared" si="3" ref="K27:K36">I27</f>
        <v>0</v>
      </c>
    </row>
    <row r="28" spans="1:11" ht="15">
      <c r="A28" s="77" t="s">
        <v>48</v>
      </c>
      <c r="B28" s="78"/>
      <c r="C28" s="189">
        <v>90</v>
      </c>
      <c r="D28" s="1">
        <v>0</v>
      </c>
      <c r="E28" s="11">
        <f t="shared" si="2"/>
        <v>0</v>
      </c>
      <c r="F28" s="29"/>
      <c r="G28" s="79" t="s">
        <v>64</v>
      </c>
      <c r="H28" s="80"/>
      <c r="I28" s="132">
        <v>0</v>
      </c>
      <c r="J28" s="133"/>
      <c r="K28" s="17">
        <f t="shared" si="3"/>
        <v>0</v>
      </c>
    </row>
    <row r="29" spans="1:11" ht="15">
      <c r="A29" s="77" t="s">
        <v>46</v>
      </c>
      <c r="B29" s="78"/>
      <c r="C29" s="189">
        <v>160</v>
      </c>
      <c r="D29" s="1">
        <v>0</v>
      </c>
      <c r="E29" s="11">
        <f t="shared" si="2"/>
        <v>0</v>
      </c>
      <c r="F29" s="29"/>
      <c r="G29" s="79" t="s">
        <v>65</v>
      </c>
      <c r="H29" s="80"/>
      <c r="I29" s="132">
        <v>0</v>
      </c>
      <c r="J29" s="133"/>
      <c r="K29" s="17">
        <f t="shared" si="3"/>
        <v>0</v>
      </c>
    </row>
    <row r="30" spans="1:11" ht="15">
      <c r="A30" s="77" t="s">
        <v>45</v>
      </c>
      <c r="B30" s="78"/>
      <c r="C30" s="189">
        <v>80</v>
      </c>
      <c r="D30" s="1">
        <v>0</v>
      </c>
      <c r="E30" s="11">
        <f t="shared" si="2"/>
        <v>0</v>
      </c>
      <c r="F30" s="29"/>
      <c r="G30" s="134"/>
      <c r="H30" s="135"/>
      <c r="I30" s="132">
        <v>0</v>
      </c>
      <c r="J30" s="133"/>
      <c r="K30" s="17">
        <f t="shared" si="3"/>
        <v>0</v>
      </c>
    </row>
    <row r="31" spans="1:11" ht="15">
      <c r="A31" s="130" t="s">
        <v>61</v>
      </c>
      <c r="B31" s="131"/>
      <c r="C31" s="129"/>
      <c r="D31" s="83"/>
      <c r="E31" s="57">
        <f>SUM(E23:E30)</f>
        <v>0</v>
      </c>
      <c r="F31" s="29"/>
      <c r="G31" s="37"/>
      <c r="H31" s="38"/>
      <c r="I31" s="132">
        <v>0</v>
      </c>
      <c r="J31" s="133"/>
      <c r="K31" s="17">
        <f t="shared" si="3"/>
        <v>0</v>
      </c>
    </row>
    <row r="32" spans="1:11" ht="15">
      <c r="A32" s="77" t="s">
        <v>53</v>
      </c>
      <c r="B32" s="78"/>
      <c r="C32" s="58">
        <v>2</v>
      </c>
      <c r="D32" s="39">
        <v>0</v>
      </c>
      <c r="E32" s="11">
        <f t="shared" si="2"/>
        <v>0</v>
      </c>
      <c r="F32" s="29"/>
      <c r="G32" s="134"/>
      <c r="H32" s="135"/>
      <c r="I32" s="132">
        <v>0</v>
      </c>
      <c r="J32" s="133"/>
      <c r="K32" s="17">
        <f t="shared" si="3"/>
        <v>0</v>
      </c>
    </row>
    <row r="33" spans="1:11" ht="15">
      <c r="A33" s="77" t="s">
        <v>54</v>
      </c>
      <c r="B33" s="78"/>
      <c r="C33" s="56">
        <v>2.5</v>
      </c>
      <c r="D33" s="1">
        <v>0</v>
      </c>
      <c r="E33" s="11">
        <f>C33*D33</f>
        <v>0</v>
      </c>
      <c r="F33" s="29"/>
      <c r="G33" s="134"/>
      <c r="H33" s="135"/>
      <c r="I33" s="132">
        <v>0</v>
      </c>
      <c r="J33" s="133"/>
      <c r="K33" s="17">
        <f t="shared" si="3"/>
        <v>0</v>
      </c>
    </row>
    <row r="34" spans="1:11" ht="15">
      <c r="A34" s="82" t="s">
        <v>62</v>
      </c>
      <c r="B34" s="129"/>
      <c r="C34" s="129"/>
      <c r="D34" s="83"/>
      <c r="E34" s="57">
        <f>SUM(E32:E33)</f>
        <v>0</v>
      </c>
      <c r="F34" s="29"/>
      <c r="G34" s="37"/>
      <c r="H34" s="38"/>
      <c r="I34" s="132">
        <v>0</v>
      </c>
      <c r="J34" s="133"/>
      <c r="K34" s="17">
        <f t="shared" si="3"/>
        <v>0</v>
      </c>
    </row>
    <row r="35" spans="1:11" ht="15">
      <c r="A35" s="94"/>
      <c r="B35" s="95"/>
      <c r="C35" s="36">
        <v>0</v>
      </c>
      <c r="D35" s="1">
        <v>0</v>
      </c>
      <c r="E35" s="11">
        <f>C35*D35</f>
        <v>0</v>
      </c>
      <c r="F35" s="29"/>
      <c r="G35" s="147"/>
      <c r="H35" s="148"/>
      <c r="I35" s="132">
        <v>0</v>
      </c>
      <c r="J35" s="133"/>
      <c r="K35" s="17">
        <f t="shared" si="3"/>
        <v>0</v>
      </c>
    </row>
    <row r="36" spans="1:11" ht="15">
      <c r="A36" s="94" t="s">
        <v>27</v>
      </c>
      <c r="B36" s="95"/>
      <c r="C36" s="143">
        <v>0</v>
      </c>
      <c r="D36" s="144"/>
      <c r="E36" s="13">
        <f>C36</f>
        <v>0</v>
      </c>
      <c r="F36" s="29"/>
      <c r="G36" s="96" t="s">
        <v>22</v>
      </c>
      <c r="H36" s="95"/>
      <c r="I36" s="139">
        <v>0</v>
      </c>
      <c r="J36" s="140"/>
      <c r="K36" s="17">
        <f t="shared" si="3"/>
        <v>0</v>
      </c>
    </row>
    <row r="37" spans="1:11" ht="33" customHeight="1" thickBot="1">
      <c r="A37" s="177" t="s">
        <v>25</v>
      </c>
      <c r="B37" s="178"/>
      <c r="C37" s="178"/>
      <c r="D37" s="178"/>
      <c r="E37" s="179"/>
      <c r="F37" s="30"/>
      <c r="G37" s="177" t="s">
        <v>25</v>
      </c>
      <c r="H37" s="178"/>
      <c r="I37" s="178"/>
      <c r="J37" s="178"/>
      <c r="K37" s="179"/>
    </row>
    <row r="38" spans="1:12" ht="15.75" thickBot="1">
      <c r="A38" s="88"/>
      <c r="B38" s="89"/>
      <c r="C38" s="89"/>
      <c r="D38" s="89"/>
      <c r="E38" s="89"/>
      <c r="F38" s="28"/>
      <c r="G38" s="89"/>
      <c r="H38" s="89"/>
      <c r="I38" s="89"/>
      <c r="J38" s="89"/>
      <c r="K38" s="90"/>
      <c r="L38" s="18"/>
    </row>
    <row r="39" spans="1:11" ht="15.75" thickBot="1">
      <c r="A39" s="170" t="s">
        <v>7</v>
      </c>
      <c r="B39" s="171"/>
      <c r="C39" s="171"/>
      <c r="D39" s="172"/>
      <c r="E39" s="19">
        <f>SUM(E10:E18)+E31+E34+E35+E36</f>
        <v>0</v>
      </c>
      <c r="F39" s="31"/>
      <c r="G39" s="173" t="s">
        <v>8</v>
      </c>
      <c r="H39" s="171"/>
      <c r="I39" s="171"/>
      <c r="J39" s="172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5" t="s">
        <v>21</v>
      </c>
      <c r="E40" s="176"/>
      <c r="F40" s="155">
        <f>K39-E39</f>
        <v>0</v>
      </c>
      <c r="G40" s="156"/>
      <c r="H40" s="21"/>
      <c r="I40" s="21"/>
      <c r="J40" s="21"/>
      <c r="K40" s="22"/>
    </row>
    <row r="41" spans="1:11" ht="16.5" customHeight="1">
      <c r="A41" s="153" t="s">
        <v>20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ht="15">
      <c r="A42" s="145" t="s">
        <v>39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</row>
    <row r="43" spans="1:11" ht="15">
      <c r="A43" s="86" t="s">
        <v>14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2" ht="15">
      <c r="A44" s="23"/>
      <c r="B44" s="191" t="s">
        <v>71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 objects="1" scenarios="1"/>
  <mergeCells count="100">
    <mergeCell ref="B44:L44"/>
    <mergeCell ref="A1:B1"/>
    <mergeCell ref="C1:K1"/>
    <mergeCell ref="A2:B2"/>
    <mergeCell ref="C2:K2"/>
    <mergeCell ref="A3:B3"/>
    <mergeCell ref="C3:K3"/>
    <mergeCell ref="A4:B4"/>
    <mergeCell ref="A6:K6"/>
    <mergeCell ref="A7:B7"/>
    <mergeCell ref="G7:H7"/>
    <mergeCell ref="A8:B8"/>
    <mergeCell ref="G8:H8"/>
    <mergeCell ref="A5:B5"/>
    <mergeCell ref="A9:E9"/>
    <mergeCell ref="G9:K9"/>
    <mergeCell ref="A10:B10"/>
    <mergeCell ref="C10:D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C15:D15"/>
    <mergeCell ref="G15:H15"/>
    <mergeCell ref="A16:B16"/>
    <mergeCell ref="C16:D16"/>
    <mergeCell ref="G16:K16"/>
    <mergeCell ref="A17:B17"/>
    <mergeCell ref="C17:D17"/>
    <mergeCell ref="G17:H17"/>
    <mergeCell ref="A18:B18"/>
    <mergeCell ref="C18:D18"/>
    <mergeCell ref="G18:H18"/>
    <mergeCell ref="I18:J18"/>
    <mergeCell ref="A19:E19"/>
    <mergeCell ref="G19:K19"/>
    <mergeCell ref="A20:B20"/>
    <mergeCell ref="G20:H20"/>
    <mergeCell ref="I20:J20"/>
    <mergeCell ref="A21:E21"/>
    <mergeCell ref="G21:K21"/>
    <mergeCell ref="A22:E22"/>
    <mergeCell ref="G22:K22"/>
    <mergeCell ref="A23:B23"/>
    <mergeCell ref="G23:H23"/>
    <mergeCell ref="I23:J23"/>
    <mergeCell ref="A24:B24"/>
    <mergeCell ref="G24:H24"/>
    <mergeCell ref="I24:J24"/>
    <mergeCell ref="A25:B25"/>
    <mergeCell ref="G25:K25"/>
    <mergeCell ref="A26:B26"/>
    <mergeCell ref="G26:H26"/>
    <mergeCell ref="I26:J26"/>
    <mergeCell ref="A27:B27"/>
    <mergeCell ref="G27:H27"/>
    <mergeCell ref="I27:J27"/>
    <mergeCell ref="A28:B28"/>
    <mergeCell ref="G28:H28"/>
    <mergeCell ref="I28:J28"/>
    <mergeCell ref="A29:B29"/>
    <mergeCell ref="G29:H29"/>
    <mergeCell ref="I29:J29"/>
    <mergeCell ref="A30:B30"/>
    <mergeCell ref="G30:H30"/>
    <mergeCell ref="I30:J30"/>
    <mergeCell ref="A31:D31"/>
    <mergeCell ref="I31:J31"/>
    <mergeCell ref="A32:B32"/>
    <mergeCell ref="G32:H32"/>
    <mergeCell ref="I32:J32"/>
    <mergeCell ref="A33:B33"/>
    <mergeCell ref="G33:H33"/>
    <mergeCell ref="I33:J33"/>
    <mergeCell ref="G39:J39"/>
    <mergeCell ref="A34:D34"/>
    <mergeCell ref="I34:J34"/>
    <mergeCell ref="A35:B35"/>
    <mergeCell ref="G35:H35"/>
    <mergeCell ref="I35:J35"/>
    <mergeCell ref="A36:B36"/>
    <mergeCell ref="C36:D36"/>
    <mergeCell ref="G36:H36"/>
    <mergeCell ref="I36:J36"/>
    <mergeCell ref="D40:E40"/>
    <mergeCell ref="F40:G40"/>
    <mergeCell ref="A41:K41"/>
    <mergeCell ref="A42:K42"/>
    <mergeCell ref="A43:K43"/>
    <mergeCell ref="A37:E37"/>
    <mergeCell ref="G37:K37"/>
    <mergeCell ref="A38:E38"/>
    <mergeCell ref="G38:K38"/>
    <mergeCell ref="A39:D39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A1">
      <selection activeCell="G20" sqref="G20:H20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21" t="s">
        <v>40</v>
      </c>
      <c r="B1" s="122"/>
      <c r="C1" s="225" t="str">
        <f>Action1!C1</f>
        <v>Commission X groupe Y</v>
      </c>
      <c r="D1" s="226"/>
      <c r="E1" s="226"/>
      <c r="F1" s="226"/>
      <c r="G1" s="226"/>
      <c r="H1" s="226"/>
      <c r="I1" s="226"/>
      <c r="J1" s="226"/>
      <c r="K1" s="226"/>
    </row>
    <row r="2" spans="1:11" ht="18" customHeight="1">
      <c r="A2" s="121" t="s">
        <v>19</v>
      </c>
      <c r="B2" s="122"/>
      <c r="C2" s="160" t="s">
        <v>114</v>
      </c>
      <c r="D2" s="160"/>
      <c r="E2" s="160"/>
      <c r="F2" s="160"/>
      <c r="G2" s="160"/>
      <c r="H2" s="160"/>
      <c r="I2" s="160"/>
      <c r="J2" s="160"/>
      <c r="K2" s="160"/>
    </row>
    <row r="3" spans="1:11" ht="18" customHeight="1">
      <c r="A3" s="121" t="s">
        <v>26</v>
      </c>
      <c r="B3" s="122"/>
      <c r="C3" s="159">
        <v>42491</v>
      </c>
      <c r="D3" s="160"/>
      <c r="E3" s="160"/>
      <c r="F3" s="160"/>
      <c r="G3" s="160"/>
      <c r="H3" s="160"/>
      <c r="I3" s="160"/>
      <c r="J3" s="160"/>
      <c r="K3" s="160"/>
    </row>
    <row r="4" spans="1:11" ht="18" customHeight="1">
      <c r="A4" s="122" t="s">
        <v>18</v>
      </c>
      <c r="B4" s="122"/>
      <c r="C4" s="71">
        <v>0</v>
      </c>
      <c r="D4" s="76"/>
      <c r="E4" s="76"/>
      <c r="F4" s="76"/>
      <c r="G4" s="76"/>
      <c r="H4" s="76"/>
      <c r="I4" s="76"/>
      <c r="J4" s="76"/>
      <c r="K4" s="76"/>
    </row>
    <row r="5" spans="1:11" ht="18" customHeight="1">
      <c r="A5" s="81" t="s">
        <v>69</v>
      </c>
      <c r="B5" s="81"/>
      <c r="C5" s="72">
        <v>0</v>
      </c>
      <c r="D5" s="74" t="s">
        <v>70</v>
      </c>
      <c r="E5" s="75"/>
      <c r="F5" s="75"/>
      <c r="G5" s="75"/>
      <c r="H5" s="75"/>
      <c r="I5" s="75"/>
      <c r="J5" s="75"/>
      <c r="K5" s="75"/>
    </row>
    <row r="6" spans="1:12" ht="21.75" customHeight="1" thickBot="1">
      <c r="A6" s="180" t="s">
        <v>32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3"/>
    </row>
    <row r="7" spans="1:14" s="7" customFormat="1" ht="35.25" customHeight="1" thickBot="1">
      <c r="A7" s="124" t="s">
        <v>0</v>
      </c>
      <c r="B7" s="125"/>
      <c r="C7" s="4" t="s">
        <v>16</v>
      </c>
      <c r="D7" s="4" t="s">
        <v>17</v>
      </c>
      <c r="E7" s="5" t="s">
        <v>1</v>
      </c>
      <c r="F7" s="26"/>
      <c r="G7" s="126" t="s">
        <v>2</v>
      </c>
      <c r="H7" s="125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27" t="s">
        <v>3</v>
      </c>
      <c r="B8" s="128"/>
      <c r="C8" s="8"/>
      <c r="D8" s="8"/>
      <c r="E8" s="8"/>
      <c r="F8" s="27"/>
      <c r="G8" s="128" t="s">
        <v>4</v>
      </c>
      <c r="H8" s="128"/>
      <c r="I8" s="8"/>
      <c r="J8" s="8"/>
      <c r="K8" s="9"/>
      <c r="M8" s="2"/>
      <c r="N8" s="2"/>
      <c r="O8" s="44"/>
    </row>
    <row r="9" spans="1:15" ht="16.5" thickBot="1">
      <c r="A9" s="88" t="s">
        <v>28</v>
      </c>
      <c r="B9" s="89"/>
      <c r="C9" s="89"/>
      <c r="D9" s="89"/>
      <c r="E9" s="89"/>
      <c r="F9" s="28"/>
      <c r="G9" s="101" t="s">
        <v>29</v>
      </c>
      <c r="H9" s="101"/>
      <c r="I9" s="101"/>
      <c r="J9" s="101"/>
      <c r="K9" s="90"/>
      <c r="O9" s="44"/>
    </row>
    <row r="10" spans="1:15" ht="15">
      <c r="A10" s="117" t="s">
        <v>12</v>
      </c>
      <c r="B10" s="118"/>
      <c r="C10" s="185">
        <v>0</v>
      </c>
      <c r="D10" s="186"/>
      <c r="E10" s="11">
        <f>C10</f>
        <v>0</v>
      </c>
      <c r="F10" s="29"/>
      <c r="G10" s="119" t="s">
        <v>11</v>
      </c>
      <c r="H10" s="120"/>
      <c r="I10" s="49">
        <v>0</v>
      </c>
      <c r="J10" s="35">
        <v>0</v>
      </c>
      <c r="K10" s="12">
        <f>I10*J10</f>
        <v>0</v>
      </c>
      <c r="O10" s="44"/>
    </row>
    <row r="11" spans="1:15" ht="15">
      <c r="A11" s="106" t="s">
        <v>9</v>
      </c>
      <c r="B11" s="109"/>
      <c r="C11" s="48">
        <v>0</v>
      </c>
      <c r="D11" s="32">
        <v>0</v>
      </c>
      <c r="E11" s="11">
        <f aca="true" t="shared" si="0" ref="E11:E20">C11*D11</f>
        <v>0</v>
      </c>
      <c r="F11" s="29"/>
      <c r="G11" s="108" t="s">
        <v>10</v>
      </c>
      <c r="H11" s="116"/>
      <c r="I11" s="50">
        <v>0</v>
      </c>
      <c r="J11" s="34">
        <v>0</v>
      </c>
      <c r="K11" s="12">
        <f aca="true" t="shared" si="1" ref="K11:K17">I11*J11</f>
        <v>0</v>
      </c>
      <c r="O11" s="44"/>
    </row>
    <row r="12" spans="1:15" ht="15.75">
      <c r="A12" s="106" t="s">
        <v>57</v>
      </c>
      <c r="B12" s="109"/>
      <c r="C12" s="53">
        <v>15</v>
      </c>
      <c r="D12" s="32">
        <v>0</v>
      </c>
      <c r="E12" s="11">
        <f t="shared" si="0"/>
        <v>0</v>
      </c>
      <c r="F12" s="29"/>
      <c r="G12" s="166"/>
      <c r="H12" s="167"/>
      <c r="I12" s="51">
        <v>0</v>
      </c>
      <c r="J12" s="43">
        <v>0</v>
      </c>
      <c r="K12" s="12">
        <f t="shared" si="1"/>
        <v>0</v>
      </c>
      <c r="O12" s="44"/>
    </row>
    <row r="13" spans="1:15" ht="15.75">
      <c r="A13" s="106" t="s">
        <v>58</v>
      </c>
      <c r="B13" s="109"/>
      <c r="C13" s="53">
        <v>15</v>
      </c>
      <c r="D13" s="32">
        <v>0</v>
      </c>
      <c r="E13" s="11">
        <f t="shared" si="0"/>
        <v>0</v>
      </c>
      <c r="F13" s="29"/>
      <c r="G13" s="168"/>
      <c r="H13" s="169"/>
      <c r="I13" s="50">
        <v>0</v>
      </c>
      <c r="J13" s="34">
        <v>0</v>
      </c>
      <c r="K13" s="12">
        <f t="shared" si="1"/>
        <v>0</v>
      </c>
      <c r="O13" s="44"/>
    </row>
    <row r="14" spans="1:15" ht="15.75">
      <c r="A14" s="106" t="s">
        <v>13</v>
      </c>
      <c r="B14" s="109"/>
      <c r="C14" s="53">
        <v>0.31</v>
      </c>
      <c r="D14" s="32">
        <v>0</v>
      </c>
      <c r="E14" s="11">
        <f t="shared" si="0"/>
        <v>0</v>
      </c>
      <c r="F14" s="29"/>
      <c r="G14" s="164"/>
      <c r="H14" s="165"/>
      <c r="I14" s="50">
        <v>0</v>
      </c>
      <c r="J14" s="34">
        <v>0</v>
      </c>
      <c r="K14" s="12">
        <f t="shared" si="1"/>
        <v>0</v>
      </c>
      <c r="O14" s="44"/>
    </row>
    <row r="15" spans="1:15" ht="15">
      <c r="A15" s="113" t="s">
        <v>15</v>
      </c>
      <c r="B15" s="109"/>
      <c r="C15" s="181">
        <v>0</v>
      </c>
      <c r="D15" s="182"/>
      <c r="E15" s="11">
        <f>C15</f>
        <v>0</v>
      </c>
      <c r="F15" s="29"/>
      <c r="G15" s="114" t="s">
        <v>59</v>
      </c>
      <c r="H15" s="115"/>
      <c r="I15" s="36">
        <v>0</v>
      </c>
      <c r="J15" s="45">
        <v>0</v>
      </c>
      <c r="K15" s="14">
        <f t="shared" si="1"/>
        <v>0</v>
      </c>
      <c r="O15" s="44"/>
    </row>
    <row r="16" spans="1:15" ht="15">
      <c r="A16" s="111" t="s">
        <v>43</v>
      </c>
      <c r="B16" s="78"/>
      <c r="C16" s="181">
        <v>0</v>
      </c>
      <c r="D16" s="182"/>
      <c r="E16" s="11">
        <f>C16</f>
        <v>0</v>
      </c>
      <c r="F16" s="29"/>
      <c r="G16" s="136" t="s">
        <v>60</v>
      </c>
      <c r="H16" s="137"/>
      <c r="I16" s="137">
        <v>1</v>
      </c>
      <c r="J16" s="137">
        <v>1</v>
      </c>
      <c r="K16" s="138">
        <f t="shared" si="1"/>
        <v>1</v>
      </c>
      <c r="O16" s="44"/>
    </row>
    <row r="17" spans="1:15" ht="15">
      <c r="A17" s="106" t="s">
        <v>66</v>
      </c>
      <c r="B17" s="107"/>
      <c r="C17" s="141">
        <v>0</v>
      </c>
      <c r="D17" s="142"/>
      <c r="E17" s="11">
        <f>C17</f>
        <v>0</v>
      </c>
      <c r="F17" s="29"/>
      <c r="G17" s="162"/>
      <c r="H17" s="163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96" t="s">
        <v>23</v>
      </c>
      <c r="B18" s="161"/>
      <c r="C18" s="143">
        <v>0</v>
      </c>
      <c r="D18" s="144"/>
      <c r="E18" s="13">
        <f>C18</f>
        <v>0</v>
      </c>
      <c r="F18" s="29"/>
      <c r="G18" s="96" t="s">
        <v>24</v>
      </c>
      <c r="H18" s="95"/>
      <c r="I18" s="139">
        <v>0</v>
      </c>
      <c r="J18" s="140"/>
      <c r="K18" s="14">
        <f>I18</f>
        <v>0</v>
      </c>
    </row>
    <row r="19" spans="1:11" ht="33" customHeight="1">
      <c r="A19" s="136" t="s">
        <v>30</v>
      </c>
      <c r="B19" s="137"/>
      <c r="C19" s="137"/>
      <c r="D19" s="137"/>
      <c r="E19" s="138"/>
      <c r="F19" s="30"/>
      <c r="G19" s="136" t="s">
        <v>56</v>
      </c>
      <c r="H19" s="137"/>
      <c r="I19" s="137"/>
      <c r="J19" s="137"/>
      <c r="K19" s="138"/>
    </row>
    <row r="20" spans="1:11" ht="15">
      <c r="A20" s="157" t="s">
        <v>22</v>
      </c>
      <c r="B20" s="158"/>
      <c r="C20" s="46">
        <v>0</v>
      </c>
      <c r="D20" s="47">
        <v>0</v>
      </c>
      <c r="E20" s="13">
        <f t="shared" si="0"/>
        <v>0</v>
      </c>
      <c r="F20" s="29"/>
      <c r="G20" s="151" t="s">
        <v>22</v>
      </c>
      <c r="H20" s="152"/>
      <c r="I20" s="183">
        <v>0</v>
      </c>
      <c r="J20" s="184"/>
      <c r="K20" s="14">
        <f>I20</f>
        <v>0</v>
      </c>
    </row>
    <row r="21" spans="1:11" ht="33" customHeight="1" thickBot="1">
      <c r="A21" s="177" t="s">
        <v>25</v>
      </c>
      <c r="B21" s="178"/>
      <c r="C21" s="178"/>
      <c r="D21" s="178"/>
      <c r="E21" s="179"/>
      <c r="F21" s="30"/>
      <c r="G21" s="177" t="s">
        <v>25</v>
      </c>
      <c r="H21" s="178"/>
      <c r="I21" s="178"/>
      <c r="J21" s="178"/>
      <c r="K21" s="179"/>
    </row>
    <row r="22" spans="1:11" ht="16.5" thickBot="1">
      <c r="A22" s="100" t="s">
        <v>5</v>
      </c>
      <c r="B22" s="101"/>
      <c r="C22" s="89"/>
      <c r="D22" s="89"/>
      <c r="E22" s="89"/>
      <c r="F22" s="28"/>
      <c r="G22" s="89" t="s">
        <v>6</v>
      </c>
      <c r="H22" s="89"/>
      <c r="I22" s="89"/>
      <c r="J22" s="89"/>
      <c r="K22" s="90"/>
    </row>
    <row r="23" spans="1:14" ht="18">
      <c r="A23" s="77" t="s">
        <v>49</v>
      </c>
      <c r="B23" s="78"/>
      <c r="C23" s="187">
        <v>70</v>
      </c>
      <c r="D23" s="33">
        <v>0</v>
      </c>
      <c r="E23" s="11">
        <f>C23*D23</f>
        <v>0</v>
      </c>
      <c r="F23" s="29"/>
      <c r="G23" s="102" t="s">
        <v>67</v>
      </c>
      <c r="H23" s="103"/>
      <c r="I23" s="149">
        <v>0</v>
      </c>
      <c r="J23" s="150"/>
      <c r="K23" s="15">
        <f>I23</f>
        <v>0</v>
      </c>
      <c r="N23" s="16"/>
    </row>
    <row r="24" spans="1:14" ht="15.75">
      <c r="A24" s="77" t="s">
        <v>50</v>
      </c>
      <c r="B24" s="78"/>
      <c r="C24" s="187">
        <v>120</v>
      </c>
      <c r="D24" s="33">
        <v>0</v>
      </c>
      <c r="E24" s="11">
        <f>C24*D24</f>
        <v>0</v>
      </c>
      <c r="F24" s="29"/>
      <c r="G24" s="96" t="s">
        <v>31</v>
      </c>
      <c r="H24" s="95"/>
      <c r="I24" s="139">
        <v>0</v>
      </c>
      <c r="J24" s="140"/>
      <c r="K24" s="25">
        <f>I24</f>
        <v>0</v>
      </c>
      <c r="N24" s="16"/>
    </row>
    <row r="25" spans="1:11" ht="15">
      <c r="A25" s="77" t="s">
        <v>51</v>
      </c>
      <c r="B25" s="78"/>
      <c r="C25" s="187">
        <v>15</v>
      </c>
      <c r="D25" s="34">
        <v>0</v>
      </c>
      <c r="E25" s="11">
        <f>C25*D25</f>
        <v>0</v>
      </c>
      <c r="F25" s="29"/>
      <c r="G25" s="136" t="s">
        <v>55</v>
      </c>
      <c r="H25" s="137"/>
      <c r="I25" s="137"/>
      <c r="J25" s="137"/>
      <c r="K25" s="138"/>
    </row>
    <row r="26" spans="1:11" ht="15">
      <c r="A26" s="77" t="s">
        <v>52</v>
      </c>
      <c r="B26" s="78"/>
      <c r="C26" s="188">
        <v>30</v>
      </c>
      <c r="D26" s="1">
        <v>0</v>
      </c>
      <c r="E26" s="11">
        <f aca="true" t="shared" si="2" ref="E26:E32">C26*D26</f>
        <v>0</v>
      </c>
      <c r="F26" s="29"/>
      <c r="G26" s="134"/>
      <c r="H26" s="135"/>
      <c r="I26" s="132">
        <v>0</v>
      </c>
      <c r="J26" s="133"/>
      <c r="K26" s="17">
        <f>I26</f>
        <v>0</v>
      </c>
    </row>
    <row r="27" spans="1:11" ht="15">
      <c r="A27" s="77" t="s">
        <v>47</v>
      </c>
      <c r="B27" s="78"/>
      <c r="C27" s="189">
        <v>55</v>
      </c>
      <c r="D27" s="1">
        <v>0</v>
      </c>
      <c r="E27" s="11">
        <f t="shared" si="2"/>
        <v>0</v>
      </c>
      <c r="F27" s="29"/>
      <c r="G27" s="79" t="s">
        <v>63</v>
      </c>
      <c r="H27" s="80"/>
      <c r="I27" s="132">
        <v>0</v>
      </c>
      <c r="J27" s="133"/>
      <c r="K27" s="17">
        <f aca="true" t="shared" si="3" ref="K27:K36">I27</f>
        <v>0</v>
      </c>
    </row>
    <row r="28" spans="1:11" ht="15">
      <c r="A28" s="77" t="s">
        <v>48</v>
      </c>
      <c r="B28" s="78"/>
      <c r="C28" s="189">
        <v>90</v>
      </c>
      <c r="D28" s="1">
        <v>0</v>
      </c>
      <c r="E28" s="11">
        <f t="shared" si="2"/>
        <v>0</v>
      </c>
      <c r="F28" s="29"/>
      <c r="G28" s="79" t="s">
        <v>64</v>
      </c>
      <c r="H28" s="80"/>
      <c r="I28" s="132">
        <v>0</v>
      </c>
      <c r="J28" s="133"/>
      <c r="K28" s="17">
        <f t="shared" si="3"/>
        <v>0</v>
      </c>
    </row>
    <row r="29" spans="1:11" ht="15">
      <c r="A29" s="77" t="s">
        <v>46</v>
      </c>
      <c r="B29" s="78"/>
      <c r="C29" s="189">
        <v>160</v>
      </c>
      <c r="D29" s="1">
        <v>0</v>
      </c>
      <c r="E29" s="11">
        <f t="shared" si="2"/>
        <v>0</v>
      </c>
      <c r="F29" s="29"/>
      <c r="G29" s="79" t="s">
        <v>65</v>
      </c>
      <c r="H29" s="80"/>
      <c r="I29" s="132">
        <v>0</v>
      </c>
      <c r="J29" s="133"/>
      <c r="K29" s="17">
        <f t="shared" si="3"/>
        <v>0</v>
      </c>
    </row>
    <row r="30" spans="1:11" ht="15">
      <c r="A30" s="77" t="s">
        <v>45</v>
      </c>
      <c r="B30" s="78"/>
      <c r="C30" s="189">
        <v>80</v>
      </c>
      <c r="D30" s="1">
        <v>0</v>
      </c>
      <c r="E30" s="11">
        <f t="shared" si="2"/>
        <v>0</v>
      </c>
      <c r="F30" s="29"/>
      <c r="G30" s="134"/>
      <c r="H30" s="135"/>
      <c r="I30" s="132">
        <v>0</v>
      </c>
      <c r="J30" s="133"/>
      <c r="K30" s="17">
        <f t="shared" si="3"/>
        <v>0</v>
      </c>
    </row>
    <row r="31" spans="1:11" ht="15">
      <c r="A31" s="130" t="s">
        <v>61</v>
      </c>
      <c r="B31" s="131"/>
      <c r="C31" s="129"/>
      <c r="D31" s="83"/>
      <c r="E31" s="57">
        <f>SUM(E23:E30)</f>
        <v>0</v>
      </c>
      <c r="F31" s="29"/>
      <c r="G31" s="37"/>
      <c r="H31" s="38"/>
      <c r="I31" s="132">
        <v>0</v>
      </c>
      <c r="J31" s="133"/>
      <c r="K31" s="17">
        <f t="shared" si="3"/>
        <v>0</v>
      </c>
    </row>
    <row r="32" spans="1:11" ht="15">
      <c r="A32" s="77" t="s">
        <v>53</v>
      </c>
      <c r="B32" s="78"/>
      <c r="C32" s="58">
        <v>2</v>
      </c>
      <c r="D32" s="39">
        <v>0</v>
      </c>
      <c r="E32" s="11">
        <f t="shared" si="2"/>
        <v>0</v>
      </c>
      <c r="F32" s="29"/>
      <c r="G32" s="134"/>
      <c r="H32" s="135"/>
      <c r="I32" s="132">
        <v>0</v>
      </c>
      <c r="J32" s="133"/>
      <c r="K32" s="17">
        <f t="shared" si="3"/>
        <v>0</v>
      </c>
    </row>
    <row r="33" spans="1:11" ht="15">
      <c r="A33" s="77" t="s">
        <v>54</v>
      </c>
      <c r="B33" s="78"/>
      <c r="C33" s="56">
        <v>2.5</v>
      </c>
      <c r="D33" s="1">
        <v>0</v>
      </c>
      <c r="E33" s="11">
        <f>C33*D33</f>
        <v>0</v>
      </c>
      <c r="F33" s="29"/>
      <c r="G33" s="134"/>
      <c r="H33" s="135"/>
      <c r="I33" s="132">
        <v>0</v>
      </c>
      <c r="J33" s="133"/>
      <c r="K33" s="17">
        <f t="shared" si="3"/>
        <v>0</v>
      </c>
    </row>
    <row r="34" spans="1:11" ht="15">
      <c r="A34" s="82" t="s">
        <v>62</v>
      </c>
      <c r="B34" s="129"/>
      <c r="C34" s="129"/>
      <c r="D34" s="83"/>
      <c r="E34" s="57">
        <f>SUM(E32:E33)</f>
        <v>0</v>
      </c>
      <c r="F34" s="29"/>
      <c r="G34" s="37"/>
      <c r="H34" s="38"/>
      <c r="I34" s="132">
        <v>0</v>
      </c>
      <c r="J34" s="133"/>
      <c r="K34" s="17">
        <f t="shared" si="3"/>
        <v>0</v>
      </c>
    </row>
    <row r="35" spans="1:11" ht="15">
      <c r="A35" s="94"/>
      <c r="B35" s="95"/>
      <c r="C35" s="36">
        <v>0</v>
      </c>
      <c r="D35" s="1">
        <v>0</v>
      </c>
      <c r="E35" s="11">
        <f>C35*D35</f>
        <v>0</v>
      </c>
      <c r="F35" s="29"/>
      <c r="G35" s="147"/>
      <c r="H35" s="148"/>
      <c r="I35" s="132">
        <v>0</v>
      </c>
      <c r="J35" s="133"/>
      <c r="K35" s="17">
        <f t="shared" si="3"/>
        <v>0</v>
      </c>
    </row>
    <row r="36" spans="1:11" ht="15">
      <c r="A36" s="94" t="s">
        <v>27</v>
      </c>
      <c r="B36" s="95"/>
      <c r="C36" s="143">
        <v>0</v>
      </c>
      <c r="D36" s="144"/>
      <c r="E36" s="13">
        <f>C36</f>
        <v>0</v>
      </c>
      <c r="F36" s="29"/>
      <c r="G36" s="96" t="s">
        <v>22</v>
      </c>
      <c r="H36" s="95"/>
      <c r="I36" s="139">
        <v>0</v>
      </c>
      <c r="J36" s="140"/>
      <c r="K36" s="17">
        <f t="shared" si="3"/>
        <v>0</v>
      </c>
    </row>
    <row r="37" spans="1:11" ht="33" customHeight="1" thickBot="1">
      <c r="A37" s="177" t="s">
        <v>25</v>
      </c>
      <c r="B37" s="178"/>
      <c r="C37" s="178"/>
      <c r="D37" s="178"/>
      <c r="E37" s="179"/>
      <c r="F37" s="30"/>
      <c r="G37" s="177" t="s">
        <v>25</v>
      </c>
      <c r="H37" s="178"/>
      <c r="I37" s="178"/>
      <c r="J37" s="178"/>
      <c r="K37" s="179"/>
    </row>
    <row r="38" spans="1:12" ht="15.75" thickBot="1">
      <c r="A38" s="88"/>
      <c r="B38" s="89"/>
      <c r="C38" s="89"/>
      <c r="D38" s="89"/>
      <c r="E38" s="89"/>
      <c r="F38" s="28"/>
      <c r="G38" s="89"/>
      <c r="H38" s="89"/>
      <c r="I38" s="89"/>
      <c r="J38" s="89"/>
      <c r="K38" s="90"/>
      <c r="L38" s="18"/>
    </row>
    <row r="39" spans="1:11" ht="15.75" thickBot="1">
      <c r="A39" s="170" t="s">
        <v>7</v>
      </c>
      <c r="B39" s="171"/>
      <c r="C39" s="171"/>
      <c r="D39" s="172"/>
      <c r="E39" s="19">
        <f>SUM(E10:E18)+E31+E34+E35+E36</f>
        <v>0</v>
      </c>
      <c r="F39" s="31"/>
      <c r="G39" s="173" t="s">
        <v>8</v>
      </c>
      <c r="H39" s="171"/>
      <c r="I39" s="171"/>
      <c r="J39" s="172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5" t="s">
        <v>21</v>
      </c>
      <c r="E40" s="176"/>
      <c r="F40" s="155">
        <f>K39-E39</f>
        <v>0</v>
      </c>
      <c r="G40" s="156"/>
      <c r="H40" s="21"/>
      <c r="I40" s="21"/>
      <c r="J40" s="21"/>
      <c r="K40" s="22"/>
    </row>
    <row r="41" spans="1:11" ht="16.5" customHeight="1">
      <c r="A41" s="153" t="s">
        <v>20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ht="15">
      <c r="A42" s="145" t="s">
        <v>39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</row>
    <row r="43" spans="1:11" ht="15">
      <c r="A43" s="86" t="s">
        <v>14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5">
      <c r="A44" s="191" t="s">
        <v>71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 objects="1" scenarios="1"/>
  <mergeCells count="100">
    <mergeCell ref="A44:K44"/>
    <mergeCell ref="A1:B1"/>
    <mergeCell ref="C1:K1"/>
    <mergeCell ref="A2:B2"/>
    <mergeCell ref="C2:K2"/>
    <mergeCell ref="A3:B3"/>
    <mergeCell ref="C3:K3"/>
    <mergeCell ref="A4:B4"/>
    <mergeCell ref="A6:K6"/>
    <mergeCell ref="A7:B7"/>
    <mergeCell ref="G7:H7"/>
    <mergeCell ref="A8:B8"/>
    <mergeCell ref="G8:H8"/>
    <mergeCell ref="A5:B5"/>
    <mergeCell ref="A9:E9"/>
    <mergeCell ref="G9:K9"/>
    <mergeCell ref="A10:B10"/>
    <mergeCell ref="C10:D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C15:D15"/>
    <mergeCell ref="G15:H15"/>
    <mergeCell ref="A16:B16"/>
    <mergeCell ref="C16:D16"/>
    <mergeCell ref="G16:K16"/>
    <mergeCell ref="A17:B17"/>
    <mergeCell ref="C17:D17"/>
    <mergeCell ref="G17:H17"/>
    <mergeCell ref="A18:B18"/>
    <mergeCell ref="C18:D18"/>
    <mergeCell ref="G18:H18"/>
    <mergeCell ref="I18:J18"/>
    <mergeCell ref="A19:E19"/>
    <mergeCell ref="G19:K19"/>
    <mergeCell ref="A20:B20"/>
    <mergeCell ref="G20:H20"/>
    <mergeCell ref="I20:J20"/>
    <mergeCell ref="A21:E21"/>
    <mergeCell ref="G21:K21"/>
    <mergeCell ref="A22:E22"/>
    <mergeCell ref="G22:K22"/>
    <mergeCell ref="A23:B23"/>
    <mergeCell ref="G23:H23"/>
    <mergeCell ref="I23:J23"/>
    <mergeCell ref="A24:B24"/>
    <mergeCell ref="G24:H24"/>
    <mergeCell ref="I24:J24"/>
    <mergeCell ref="A25:B25"/>
    <mergeCell ref="G25:K25"/>
    <mergeCell ref="A26:B26"/>
    <mergeCell ref="G26:H26"/>
    <mergeCell ref="I26:J26"/>
    <mergeCell ref="A27:B27"/>
    <mergeCell ref="G27:H27"/>
    <mergeCell ref="I27:J27"/>
    <mergeCell ref="A28:B28"/>
    <mergeCell ref="G28:H28"/>
    <mergeCell ref="I28:J28"/>
    <mergeCell ref="A29:B29"/>
    <mergeCell ref="G29:H29"/>
    <mergeCell ref="I29:J29"/>
    <mergeCell ref="A30:B30"/>
    <mergeCell ref="G30:H30"/>
    <mergeCell ref="I30:J30"/>
    <mergeCell ref="A31:D31"/>
    <mergeCell ref="I31:J31"/>
    <mergeCell ref="A32:B32"/>
    <mergeCell ref="G32:H32"/>
    <mergeCell ref="I32:J32"/>
    <mergeCell ref="A33:B33"/>
    <mergeCell ref="G33:H33"/>
    <mergeCell ref="I33:J33"/>
    <mergeCell ref="G39:J39"/>
    <mergeCell ref="A34:D34"/>
    <mergeCell ref="I34:J34"/>
    <mergeCell ref="A35:B35"/>
    <mergeCell ref="G35:H35"/>
    <mergeCell ref="I35:J35"/>
    <mergeCell ref="A36:B36"/>
    <mergeCell ref="C36:D36"/>
    <mergeCell ref="G36:H36"/>
    <mergeCell ref="I36:J36"/>
    <mergeCell ref="D40:E40"/>
    <mergeCell ref="F40:G40"/>
    <mergeCell ref="A41:K41"/>
    <mergeCell ref="A42:K42"/>
    <mergeCell ref="A43:K43"/>
    <mergeCell ref="A37:E37"/>
    <mergeCell ref="G37:K37"/>
    <mergeCell ref="A38:E38"/>
    <mergeCell ref="G38:K38"/>
    <mergeCell ref="A39:D39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A1">
      <selection activeCell="G28" sqref="G28:H28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21" t="s">
        <v>40</v>
      </c>
      <c r="B1" s="122"/>
      <c r="C1" s="225" t="str">
        <f>Action1!C1</f>
        <v>Commission X groupe Y</v>
      </c>
      <c r="D1" s="226"/>
      <c r="E1" s="226"/>
      <c r="F1" s="226"/>
      <c r="G1" s="226"/>
      <c r="H1" s="226"/>
      <c r="I1" s="226"/>
      <c r="J1" s="226"/>
      <c r="K1" s="226"/>
    </row>
    <row r="2" spans="1:11" ht="18" customHeight="1">
      <c r="A2" s="121" t="s">
        <v>19</v>
      </c>
      <c r="B2" s="122"/>
      <c r="C2" s="160" t="s">
        <v>115</v>
      </c>
      <c r="D2" s="160"/>
      <c r="E2" s="160"/>
      <c r="F2" s="160"/>
      <c r="G2" s="160"/>
      <c r="H2" s="160"/>
      <c r="I2" s="160"/>
      <c r="J2" s="160"/>
      <c r="K2" s="160"/>
    </row>
    <row r="3" spans="1:11" ht="18" customHeight="1">
      <c r="A3" s="121" t="s">
        <v>26</v>
      </c>
      <c r="B3" s="122"/>
      <c r="C3" s="159">
        <v>42491</v>
      </c>
      <c r="D3" s="160"/>
      <c r="E3" s="160"/>
      <c r="F3" s="160"/>
      <c r="G3" s="160"/>
      <c r="H3" s="160"/>
      <c r="I3" s="160"/>
      <c r="J3" s="160"/>
      <c r="K3" s="160"/>
    </row>
    <row r="4" spans="1:11" ht="18" customHeight="1">
      <c r="A4" s="122" t="s">
        <v>18</v>
      </c>
      <c r="B4" s="122"/>
      <c r="C4" s="71">
        <v>0</v>
      </c>
      <c r="D4" s="76"/>
      <c r="E4" s="76"/>
      <c r="F4" s="76"/>
      <c r="G4" s="76"/>
      <c r="H4" s="76"/>
      <c r="I4" s="76"/>
      <c r="J4" s="76"/>
      <c r="K4" s="76"/>
    </row>
    <row r="5" spans="1:11" ht="18" customHeight="1">
      <c r="A5" s="81" t="s">
        <v>69</v>
      </c>
      <c r="B5" s="81"/>
      <c r="C5" s="72">
        <v>0</v>
      </c>
      <c r="D5" s="74" t="s">
        <v>70</v>
      </c>
      <c r="E5" s="75"/>
      <c r="F5" s="75"/>
      <c r="G5" s="75"/>
      <c r="H5" s="75"/>
      <c r="I5" s="75"/>
      <c r="J5" s="75"/>
      <c r="K5" s="75"/>
    </row>
    <row r="6" spans="1:12" ht="21.75" customHeight="1" thickBot="1">
      <c r="A6" s="180" t="s">
        <v>32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3"/>
    </row>
    <row r="7" spans="1:14" s="7" customFormat="1" ht="35.25" customHeight="1" thickBot="1">
      <c r="A7" s="124" t="s">
        <v>0</v>
      </c>
      <c r="B7" s="125"/>
      <c r="C7" s="4" t="s">
        <v>16</v>
      </c>
      <c r="D7" s="4" t="s">
        <v>17</v>
      </c>
      <c r="E7" s="5" t="s">
        <v>1</v>
      </c>
      <c r="F7" s="26"/>
      <c r="G7" s="126" t="s">
        <v>2</v>
      </c>
      <c r="H7" s="125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27" t="s">
        <v>3</v>
      </c>
      <c r="B8" s="128"/>
      <c r="C8" s="8"/>
      <c r="D8" s="8"/>
      <c r="E8" s="8"/>
      <c r="F8" s="27"/>
      <c r="G8" s="128" t="s">
        <v>4</v>
      </c>
      <c r="H8" s="128"/>
      <c r="I8" s="8"/>
      <c r="J8" s="8"/>
      <c r="K8" s="9"/>
      <c r="M8" s="2"/>
      <c r="N8" s="2"/>
      <c r="O8" s="44"/>
    </row>
    <row r="9" spans="1:15" ht="16.5" thickBot="1">
      <c r="A9" s="88" t="s">
        <v>28</v>
      </c>
      <c r="B9" s="89"/>
      <c r="C9" s="89"/>
      <c r="D9" s="89"/>
      <c r="E9" s="89"/>
      <c r="F9" s="28"/>
      <c r="G9" s="101" t="s">
        <v>29</v>
      </c>
      <c r="H9" s="101"/>
      <c r="I9" s="101"/>
      <c r="J9" s="101"/>
      <c r="K9" s="90"/>
      <c r="O9" s="44"/>
    </row>
    <row r="10" spans="1:15" ht="15">
      <c r="A10" s="117" t="s">
        <v>12</v>
      </c>
      <c r="B10" s="118"/>
      <c r="C10" s="185">
        <v>0</v>
      </c>
      <c r="D10" s="186"/>
      <c r="E10" s="11">
        <f>C10</f>
        <v>0</v>
      </c>
      <c r="F10" s="29"/>
      <c r="G10" s="119" t="s">
        <v>11</v>
      </c>
      <c r="H10" s="120"/>
      <c r="I10" s="49"/>
      <c r="J10" s="35"/>
      <c r="K10" s="12">
        <f>I10*J10</f>
        <v>0</v>
      </c>
      <c r="O10" s="44"/>
    </row>
    <row r="11" spans="1:15" ht="15">
      <c r="A11" s="106" t="s">
        <v>9</v>
      </c>
      <c r="B11" s="109"/>
      <c r="C11" s="48">
        <v>0</v>
      </c>
      <c r="D11" s="32">
        <v>0</v>
      </c>
      <c r="E11" s="11">
        <f aca="true" t="shared" si="0" ref="E11:E20">C11*D11</f>
        <v>0</v>
      </c>
      <c r="F11" s="29"/>
      <c r="G11" s="108" t="s">
        <v>10</v>
      </c>
      <c r="H11" s="116"/>
      <c r="I11" s="50"/>
      <c r="J11" s="34"/>
      <c r="K11" s="12">
        <f aca="true" t="shared" si="1" ref="K11:K17">I11*J11</f>
        <v>0</v>
      </c>
      <c r="O11" s="44"/>
    </row>
    <row r="12" spans="1:15" ht="15.75">
      <c r="A12" s="106" t="s">
        <v>57</v>
      </c>
      <c r="B12" s="109"/>
      <c r="C12" s="53">
        <v>15</v>
      </c>
      <c r="D12" s="32">
        <v>0</v>
      </c>
      <c r="E12" s="11">
        <f t="shared" si="0"/>
        <v>0</v>
      </c>
      <c r="F12" s="29"/>
      <c r="G12" s="166"/>
      <c r="H12" s="167"/>
      <c r="I12" s="51"/>
      <c r="J12" s="43"/>
      <c r="K12" s="12">
        <f t="shared" si="1"/>
        <v>0</v>
      </c>
      <c r="O12" s="44"/>
    </row>
    <row r="13" spans="1:15" ht="15.75">
      <c r="A13" s="106" t="s">
        <v>58</v>
      </c>
      <c r="B13" s="109"/>
      <c r="C13" s="53">
        <v>15</v>
      </c>
      <c r="D13" s="32">
        <v>0</v>
      </c>
      <c r="E13" s="11">
        <f t="shared" si="0"/>
        <v>0</v>
      </c>
      <c r="F13" s="29"/>
      <c r="G13" s="168"/>
      <c r="H13" s="169"/>
      <c r="I13" s="50"/>
      <c r="J13" s="34"/>
      <c r="K13" s="12">
        <f t="shared" si="1"/>
        <v>0</v>
      </c>
      <c r="O13" s="44"/>
    </row>
    <row r="14" spans="1:15" ht="15.75">
      <c r="A14" s="106" t="s">
        <v>13</v>
      </c>
      <c r="B14" s="109"/>
      <c r="C14" s="53">
        <v>0.31</v>
      </c>
      <c r="D14" s="32">
        <v>0</v>
      </c>
      <c r="E14" s="11">
        <f t="shared" si="0"/>
        <v>0</v>
      </c>
      <c r="F14" s="29"/>
      <c r="G14" s="164"/>
      <c r="H14" s="165"/>
      <c r="I14" s="50"/>
      <c r="J14" s="34"/>
      <c r="K14" s="12">
        <f t="shared" si="1"/>
        <v>0</v>
      </c>
      <c r="O14" s="44"/>
    </row>
    <row r="15" spans="1:15" ht="15">
      <c r="A15" s="113" t="s">
        <v>15</v>
      </c>
      <c r="B15" s="109"/>
      <c r="C15" s="181">
        <v>0</v>
      </c>
      <c r="D15" s="182"/>
      <c r="E15" s="11">
        <f>C15</f>
        <v>0</v>
      </c>
      <c r="F15" s="29"/>
      <c r="G15" s="114" t="s">
        <v>59</v>
      </c>
      <c r="H15" s="115"/>
      <c r="I15" s="36"/>
      <c r="J15" s="45"/>
      <c r="K15" s="14">
        <f t="shared" si="1"/>
        <v>0</v>
      </c>
      <c r="O15" s="44"/>
    </row>
    <row r="16" spans="1:15" ht="15">
      <c r="A16" s="111" t="s">
        <v>43</v>
      </c>
      <c r="B16" s="78"/>
      <c r="C16" s="181">
        <v>0</v>
      </c>
      <c r="D16" s="182"/>
      <c r="E16" s="11">
        <f>C16</f>
        <v>0</v>
      </c>
      <c r="F16" s="29"/>
      <c r="G16" s="136" t="s">
        <v>60</v>
      </c>
      <c r="H16" s="137"/>
      <c r="I16" s="137">
        <v>1</v>
      </c>
      <c r="J16" s="137">
        <v>1</v>
      </c>
      <c r="K16" s="138">
        <f t="shared" si="1"/>
        <v>1</v>
      </c>
      <c r="O16" s="44"/>
    </row>
    <row r="17" spans="1:15" ht="15">
      <c r="A17" s="106" t="s">
        <v>66</v>
      </c>
      <c r="B17" s="107"/>
      <c r="C17" s="141">
        <v>0</v>
      </c>
      <c r="D17" s="142"/>
      <c r="E17" s="11">
        <f>C17</f>
        <v>0</v>
      </c>
      <c r="F17" s="29"/>
      <c r="G17" s="162"/>
      <c r="H17" s="163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96" t="s">
        <v>23</v>
      </c>
      <c r="B18" s="161"/>
      <c r="C18" s="143">
        <v>0</v>
      </c>
      <c r="D18" s="144"/>
      <c r="E18" s="13">
        <f>C18</f>
        <v>0</v>
      </c>
      <c r="F18" s="29"/>
      <c r="G18" s="96" t="s">
        <v>24</v>
      </c>
      <c r="H18" s="95"/>
      <c r="I18" s="139">
        <v>0</v>
      </c>
      <c r="J18" s="140"/>
      <c r="K18" s="14">
        <f>I18</f>
        <v>0</v>
      </c>
    </row>
    <row r="19" spans="1:11" ht="33" customHeight="1">
      <c r="A19" s="136" t="s">
        <v>30</v>
      </c>
      <c r="B19" s="137"/>
      <c r="C19" s="137"/>
      <c r="D19" s="137"/>
      <c r="E19" s="138"/>
      <c r="F19" s="30"/>
      <c r="G19" s="136" t="s">
        <v>56</v>
      </c>
      <c r="H19" s="137"/>
      <c r="I19" s="137"/>
      <c r="J19" s="137"/>
      <c r="K19" s="138"/>
    </row>
    <row r="20" spans="1:11" ht="15">
      <c r="A20" s="157" t="s">
        <v>22</v>
      </c>
      <c r="B20" s="158"/>
      <c r="C20" s="46">
        <v>0</v>
      </c>
      <c r="D20" s="47">
        <v>0</v>
      </c>
      <c r="E20" s="13">
        <f t="shared" si="0"/>
        <v>0</v>
      </c>
      <c r="F20" s="29"/>
      <c r="G20" s="151" t="s">
        <v>22</v>
      </c>
      <c r="H20" s="152"/>
      <c r="I20" s="183">
        <v>0</v>
      </c>
      <c r="J20" s="184"/>
      <c r="K20" s="14">
        <f>I20</f>
        <v>0</v>
      </c>
    </row>
    <row r="21" spans="1:11" ht="33" customHeight="1" thickBot="1">
      <c r="A21" s="177" t="s">
        <v>25</v>
      </c>
      <c r="B21" s="178"/>
      <c r="C21" s="178"/>
      <c r="D21" s="178"/>
      <c r="E21" s="179"/>
      <c r="F21" s="30"/>
      <c r="G21" s="177"/>
      <c r="H21" s="178"/>
      <c r="I21" s="178"/>
      <c r="J21" s="178"/>
      <c r="K21" s="179"/>
    </row>
    <row r="22" spans="1:11" ht="16.5" thickBot="1">
      <c r="A22" s="100" t="s">
        <v>5</v>
      </c>
      <c r="B22" s="101"/>
      <c r="C22" s="89"/>
      <c r="D22" s="89"/>
      <c r="E22" s="89"/>
      <c r="F22" s="28"/>
      <c r="G22" s="89" t="s">
        <v>6</v>
      </c>
      <c r="H22" s="89"/>
      <c r="I22" s="89"/>
      <c r="J22" s="89"/>
      <c r="K22" s="90"/>
    </row>
    <row r="23" spans="1:14" ht="18">
      <c r="A23" s="77" t="s">
        <v>49</v>
      </c>
      <c r="B23" s="78"/>
      <c r="C23" s="187">
        <v>70</v>
      </c>
      <c r="D23" s="33">
        <v>0</v>
      </c>
      <c r="E23" s="11">
        <f>C23*D23</f>
        <v>0</v>
      </c>
      <c r="F23" s="29"/>
      <c r="G23" s="102" t="s">
        <v>67</v>
      </c>
      <c r="H23" s="103"/>
      <c r="I23" s="149">
        <v>0</v>
      </c>
      <c r="J23" s="150"/>
      <c r="K23" s="15">
        <f>I23</f>
        <v>0</v>
      </c>
      <c r="N23" s="16"/>
    </row>
    <row r="24" spans="1:14" ht="15.75">
      <c r="A24" s="77" t="s">
        <v>50</v>
      </c>
      <c r="B24" s="78"/>
      <c r="C24" s="187">
        <v>120</v>
      </c>
      <c r="D24" s="33">
        <v>0</v>
      </c>
      <c r="E24" s="11">
        <f>C24*D24</f>
        <v>0</v>
      </c>
      <c r="F24" s="29"/>
      <c r="G24" s="96" t="s">
        <v>31</v>
      </c>
      <c r="H24" s="95"/>
      <c r="I24" s="139">
        <v>0</v>
      </c>
      <c r="J24" s="140"/>
      <c r="K24" s="25">
        <f>I24</f>
        <v>0</v>
      </c>
      <c r="N24" s="16"/>
    </row>
    <row r="25" spans="1:11" ht="15">
      <c r="A25" s="77" t="s">
        <v>51</v>
      </c>
      <c r="B25" s="78"/>
      <c r="C25" s="187">
        <v>15</v>
      </c>
      <c r="D25" s="34">
        <v>0</v>
      </c>
      <c r="E25" s="11">
        <f>C25*D25</f>
        <v>0</v>
      </c>
      <c r="F25" s="29"/>
      <c r="G25" s="136" t="s">
        <v>55</v>
      </c>
      <c r="H25" s="137"/>
      <c r="I25" s="137"/>
      <c r="J25" s="137"/>
      <c r="K25" s="138"/>
    </row>
    <row r="26" spans="1:11" ht="15">
      <c r="A26" s="77" t="s">
        <v>52</v>
      </c>
      <c r="B26" s="78"/>
      <c r="C26" s="188">
        <v>30</v>
      </c>
      <c r="D26" s="1">
        <v>0</v>
      </c>
      <c r="E26" s="11">
        <f aca="true" t="shared" si="2" ref="E26:E32">C26*D26</f>
        <v>0</v>
      </c>
      <c r="F26" s="29"/>
      <c r="G26" s="134"/>
      <c r="H26" s="135"/>
      <c r="I26" s="132">
        <v>0</v>
      </c>
      <c r="J26" s="133"/>
      <c r="K26" s="17">
        <f>I26</f>
        <v>0</v>
      </c>
    </row>
    <row r="27" spans="1:11" ht="15">
      <c r="A27" s="77" t="s">
        <v>47</v>
      </c>
      <c r="B27" s="78"/>
      <c r="C27" s="189">
        <v>55</v>
      </c>
      <c r="D27" s="1">
        <v>0</v>
      </c>
      <c r="E27" s="11">
        <f t="shared" si="2"/>
        <v>0</v>
      </c>
      <c r="F27" s="29"/>
      <c r="G27" s="79" t="s">
        <v>63</v>
      </c>
      <c r="H27" s="80"/>
      <c r="I27" s="132">
        <v>0</v>
      </c>
      <c r="J27" s="133"/>
      <c r="K27" s="17">
        <f aca="true" t="shared" si="3" ref="K27:K36">I27</f>
        <v>0</v>
      </c>
    </row>
    <row r="28" spans="1:11" ht="15">
      <c r="A28" s="77" t="s">
        <v>48</v>
      </c>
      <c r="B28" s="78"/>
      <c r="C28" s="189">
        <v>90</v>
      </c>
      <c r="D28" s="1">
        <v>0</v>
      </c>
      <c r="E28" s="11">
        <f t="shared" si="2"/>
        <v>0</v>
      </c>
      <c r="F28" s="29"/>
      <c r="G28" s="79" t="s">
        <v>64</v>
      </c>
      <c r="H28" s="80"/>
      <c r="I28" s="132">
        <v>0</v>
      </c>
      <c r="J28" s="133"/>
      <c r="K28" s="17">
        <f t="shared" si="3"/>
        <v>0</v>
      </c>
    </row>
    <row r="29" spans="1:11" ht="15">
      <c r="A29" s="77" t="s">
        <v>46</v>
      </c>
      <c r="B29" s="78"/>
      <c r="C29" s="189">
        <v>160</v>
      </c>
      <c r="D29" s="1">
        <v>0</v>
      </c>
      <c r="E29" s="11">
        <f t="shared" si="2"/>
        <v>0</v>
      </c>
      <c r="F29" s="29"/>
      <c r="G29" s="79" t="s">
        <v>65</v>
      </c>
      <c r="H29" s="80"/>
      <c r="I29" s="132">
        <v>0</v>
      </c>
      <c r="J29" s="133"/>
      <c r="K29" s="17">
        <f t="shared" si="3"/>
        <v>0</v>
      </c>
    </row>
    <row r="30" spans="1:11" ht="15">
      <c r="A30" s="77" t="s">
        <v>45</v>
      </c>
      <c r="B30" s="78"/>
      <c r="C30" s="189">
        <v>80</v>
      </c>
      <c r="D30" s="1">
        <v>0</v>
      </c>
      <c r="E30" s="11">
        <f t="shared" si="2"/>
        <v>0</v>
      </c>
      <c r="F30" s="29"/>
      <c r="G30" s="134"/>
      <c r="H30" s="135"/>
      <c r="I30" s="132">
        <v>0</v>
      </c>
      <c r="J30" s="133"/>
      <c r="K30" s="17">
        <f t="shared" si="3"/>
        <v>0</v>
      </c>
    </row>
    <row r="31" spans="1:11" ht="15">
      <c r="A31" s="130" t="s">
        <v>61</v>
      </c>
      <c r="B31" s="131"/>
      <c r="C31" s="129"/>
      <c r="D31" s="83"/>
      <c r="E31" s="57">
        <f>SUM(E23:E30)</f>
        <v>0</v>
      </c>
      <c r="F31" s="29"/>
      <c r="G31" s="37"/>
      <c r="H31" s="38"/>
      <c r="I31" s="132">
        <v>0</v>
      </c>
      <c r="J31" s="133"/>
      <c r="K31" s="17">
        <f t="shared" si="3"/>
        <v>0</v>
      </c>
    </row>
    <row r="32" spans="1:11" ht="15">
      <c r="A32" s="77" t="s">
        <v>53</v>
      </c>
      <c r="B32" s="78"/>
      <c r="C32" s="58">
        <v>2</v>
      </c>
      <c r="D32" s="39">
        <v>0</v>
      </c>
      <c r="E32" s="11">
        <f t="shared" si="2"/>
        <v>0</v>
      </c>
      <c r="F32" s="29"/>
      <c r="G32" s="134"/>
      <c r="H32" s="135"/>
      <c r="I32" s="132">
        <v>0</v>
      </c>
      <c r="J32" s="133"/>
      <c r="K32" s="17">
        <f t="shared" si="3"/>
        <v>0</v>
      </c>
    </row>
    <row r="33" spans="1:11" ht="15">
      <c r="A33" s="77" t="s">
        <v>54</v>
      </c>
      <c r="B33" s="78"/>
      <c r="C33" s="56">
        <v>2.5</v>
      </c>
      <c r="D33" s="1">
        <v>0</v>
      </c>
      <c r="E33" s="11">
        <f>C33*D33</f>
        <v>0</v>
      </c>
      <c r="F33" s="29"/>
      <c r="G33" s="134"/>
      <c r="H33" s="135"/>
      <c r="I33" s="132">
        <v>0</v>
      </c>
      <c r="J33" s="133"/>
      <c r="K33" s="17">
        <f t="shared" si="3"/>
        <v>0</v>
      </c>
    </row>
    <row r="34" spans="1:11" ht="15">
      <c r="A34" s="82" t="s">
        <v>62</v>
      </c>
      <c r="B34" s="129"/>
      <c r="C34" s="129"/>
      <c r="D34" s="83"/>
      <c r="E34" s="57">
        <f>SUM(E32:E33)</f>
        <v>0</v>
      </c>
      <c r="F34" s="29"/>
      <c r="G34" s="37"/>
      <c r="H34" s="38"/>
      <c r="I34" s="132">
        <v>0</v>
      </c>
      <c r="J34" s="133"/>
      <c r="K34" s="17">
        <f t="shared" si="3"/>
        <v>0</v>
      </c>
    </row>
    <row r="35" spans="1:11" ht="15">
      <c r="A35" s="94"/>
      <c r="B35" s="95"/>
      <c r="C35" s="36">
        <v>0</v>
      </c>
      <c r="D35" s="1">
        <v>0</v>
      </c>
      <c r="E35" s="11">
        <f>C35*D35</f>
        <v>0</v>
      </c>
      <c r="F35" s="29"/>
      <c r="G35" s="147"/>
      <c r="H35" s="148"/>
      <c r="I35" s="132">
        <v>0</v>
      </c>
      <c r="J35" s="133"/>
      <c r="K35" s="17">
        <f t="shared" si="3"/>
        <v>0</v>
      </c>
    </row>
    <row r="36" spans="1:11" ht="15">
      <c r="A36" s="94" t="s">
        <v>27</v>
      </c>
      <c r="B36" s="95"/>
      <c r="C36" s="143">
        <v>0</v>
      </c>
      <c r="D36" s="144"/>
      <c r="E36" s="13">
        <f>C36</f>
        <v>0</v>
      </c>
      <c r="F36" s="29"/>
      <c r="G36" s="96" t="s">
        <v>22</v>
      </c>
      <c r="H36" s="95"/>
      <c r="I36" s="139">
        <v>0</v>
      </c>
      <c r="J36" s="140"/>
      <c r="K36" s="17">
        <f t="shared" si="3"/>
        <v>0</v>
      </c>
    </row>
    <row r="37" spans="1:11" ht="33" customHeight="1" thickBot="1">
      <c r="A37" s="177" t="s">
        <v>25</v>
      </c>
      <c r="B37" s="178"/>
      <c r="C37" s="178"/>
      <c r="D37" s="178"/>
      <c r="E37" s="179"/>
      <c r="F37" s="30"/>
      <c r="G37" s="177" t="s">
        <v>25</v>
      </c>
      <c r="H37" s="178"/>
      <c r="I37" s="178"/>
      <c r="J37" s="178"/>
      <c r="K37" s="179"/>
    </row>
    <row r="38" spans="1:12" ht="15.75" thickBot="1">
      <c r="A38" s="88"/>
      <c r="B38" s="89"/>
      <c r="C38" s="89"/>
      <c r="D38" s="89"/>
      <c r="E38" s="89"/>
      <c r="F38" s="28"/>
      <c r="G38" s="89"/>
      <c r="H38" s="89"/>
      <c r="I38" s="89"/>
      <c r="J38" s="89"/>
      <c r="K38" s="90"/>
      <c r="L38" s="18"/>
    </row>
    <row r="39" spans="1:11" ht="15.75" thickBot="1">
      <c r="A39" s="170" t="s">
        <v>7</v>
      </c>
      <c r="B39" s="171"/>
      <c r="C39" s="171"/>
      <c r="D39" s="172"/>
      <c r="E39" s="19">
        <f>SUM(E10:E18)+E31+E34+E35+E36</f>
        <v>0</v>
      </c>
      <c r="F39" s="31"/>
      <c r="G39" s="173" t="s">
        <v>8</v>
      </c>
      <c r="H39" s="171"/>
      <c r="I39" s="171"/>
      <c r="J39" s="172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5" t="s">
        <v>21</v>
      </c>
      <c r="E40" s="176"/>
      <c r="F40" s="155">
        <f>K39-E39</f>
        <v>0</v>
      </c>
      <c r="G40" s="156"/>
      <c r="H40" s="21"/>
      <c r="I40" s="21"/>
      <c r="J40" s="21"/>
      <c r="K40" s="22"/>
    </row>
    <row r="41" spans="1:11" ht="16.5" customHeight="1">
      <c r="A41" s="153" t="s">
        <v>20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ht="15">
      <c r="A42" s="145" t="s">
        <v>39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</row>
    <row r="43" spans="1:11" ht="15">
      <c r="A43" s="86" t="s">
        <v>14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5">
      <c r="A44" s="191" t="s">
        <v>71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 objects="1" scenarios="1"/>
  <mergeCells count="100">
    <mergeCell ref="A44:K44"/>
    <mergeCell ref="A1:B1"/>
    <mergeCell ref="C1:K1"/>
    <mergeCell ref="A2:B2"/>
    <mergeCell ref="C2:K2"/>
    <mergeCell ref="A3:B3"/>
    <mergeCell ref="C3:K3"/>
    <mergeCell ref="A4:B4"/>
    <mergeCell ref="A6:K6"/>
    <mergeCell ref="A7:B7"/>
    <mergeCell ref="G7:H7"/>
    <mergeCell ref="A8:B8"/>
    <mergeCell ref="G8:H8"/>
    <mergeCell ref="A5:B5"/>
    <mergeCell ref="A9:E9"/>
    <mergeCell ref="G9:K9"/>
    <mergeCell ref="A10:B10"/>
    <mergeCell ref="C10:D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C15:D15"/>
    <mergeCell ref="G15:H15"/>
    <mergeCell ref="A16:B16"/>
    <mergeCell ref="C16:D16"/>
    <mergeCell ref="G16:K16"/>
    <mergeCell ref="A17:B17"/>
    <mergeCell ref="C17:D17"/>
    <mergeCell ref="G17:H17"/>
    <mergeCell ref="A18:B18"/>
    <mergeCell ref="C18:D18"/>
    <mergeCell ref="G18:H18"/>
    <mergeCell ref="I18:J18"/>
    <mergeCell ref="A19:E19"/>
    <mergeCell ref="G19:K19"/>
    <mergeCell ref="A20:B20"/>
    <mergeCell ref="G20:H20"/>
    <mergeCell ref="I20:J20"/>
    <mergeCell ref="A21:E21"/>
    <mergeCell ref="G21:K21"/>
    <mergeCell ref="A22:E22"/>
    <mergeCell ref="G22:K22"/>
    <mergeCell ref="A23:B23"/>
    <mergeCell ref="G23:H23"/>
    <mergeCell ref="I23:J23"/>
    <mergeCell ref="A24:B24"/>
    <mergeCell ref="G24:H24"/>
    <mergeCell ref="I24:J24"/>
    <mergeCell ref="A25:B25"/>
    <mergeCell ref="G25:K25"/>
    <mergeCell ref="A26:B26"/>
    <mergeCell ref="G26:H26"/>
    <mergeCell ref="I26:J26"/>
    <mergeCell ref="A27:B27"/>
    <mergeCell ref="G27:H27"/>
    <mergeCell ref="I27:J27"/>
    <mergeCell ref="A28:B28"/>
    <mergeCell ref="G28:H28"/>
    <mergeCell ref="I28:J28"/>
    <mergeCell ref="A29:B29"/>
    <mergeCell ref="G29:H29"/>
    <mergeCell ref="I29:J29"/>
    <mergeCell ref="A30:B30"/>
    <mergeCell ref="G30:H30"/>
    <mergeCell ref="I30:J30"/>
    <mergeCell ref="A31:D31"/>
    <mergeCell ref="I31:J31"/>
    <mergeCell ref="A32:B32"/>
    <mergeCell ref="G32:H32"/>
    <mergeCell ref="I32:J32"/>
    <mergeCell ref="A33:B33"/>
    <mergeCell ref="G33:H33"/>
    <mergeCell ref="I33:J33"/>
    <mergeCell ref="G39:J39"/>
    <mergeCell ref="A34:D34"/>
    <mergeCell ref="I34:J34"/>
    <mergeCell ref="A35:B35"/>
    <mergeCell ref="G35:H35"/>
    <mergeCell ref="I35:J35"/>
    <mergeCell ref="A36:B36"/>
    <mergeCell ref="C36:D36"/>
    <mergeCell ref="G36:H36"/>
    <mergeCell ref="I36:J36"/>
    <mergeCell ref="D40:E40"/>
    <mergeCell ref="F40:G40"/>
    <mergeCell ref="A41:K41"/>
    <mergeCell ref="A42:K42"/>
    <mergeCell ref="A43:K43"/>
    <mergeCell ref="A37:E37"/>
    <mergeCell ref="G37:K37"/>
    <mergeCell ref="A38:E38"/>
    <mergeCell ref="G38:K38"/>
    <mergeCell ref="A39:D39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zoomScale="125" zoomScaleNormal="125" workbookViewId="0" topLeftCell="A1">
      <selection activeCell="C17" sqref="C17"/>
    </sheetView>
  </sheetViews>
  <sheetFormatPr defaultColWidth="11.421875" defaultRowHeight="12.75"/>
  <cols>
    <col min="1" max="1" width="45.140625" style="2" customWidth="1"/>
    <col min="2" max="2" width="28.7109375" style="2" customWidth="1"/>
    <col min="3" max="3" width="20.8515625" style="2" customWidth="1"/>
    <col min="4" max="4" width="27.421875" style="2" customWidth="1"/>
    <col min="5" max="16384" width="10.8515625" style="2" customWidth="1"/>
  </cols>
  <sheetData>
    <row r="1" spans="1:4" ht="13.5">
      <c r="A1" s="192"/>
      <c r="D1" s="193" t="s">
        <v>72</v>
      </c>
    </row>
    <row r="2" spans="1:4" ht="15">
      <c r="A2" s="194" t="s">
        <v>73</v>
      </c>
      <c r="B2" s="194"/>
      <c r="C2" s="194"/>
      <c r="D2" s="194"/>
    </row>
    <row r="4" spans="1:3" ht="48.75" thickBot="1">
      <c r="A4" s="195" t="s">
        <v>74</v>
      </c>
      <c r="B4" s="196" t="s">
        <v>75</v>
      </c>
      <c r="C4" s="196" t="s">
        <v>76</v>
      </c>
    </row>
    <row r="5" spans="1:4" ht="12">
      <c r="A5" s="197" t="s">
        <v>77</v>
      </c>
      <c r="B5" s="198">
        <v>60</v>
      </c>
      <c r="C5" s="198">
        <v>90</v>
      </c>
      <c r="D5" s="199"/>
    </row>
    <row r="6" spans="1:4" ht="12">
      <c r="A6" s="200" t="s">
        <v>78</v>
      </c>
      <c r="B6" s="201">
        <v>35</v>
      </c>
      <c r="C6" s="201">
        <v>50</v>
      </c>
      <c r="D6" s="199"/>
    </row>
    <row r="7" spans="1:4" ht="12">
      <c r="A7" s="200" t="s">
        <v>79</v>
      </c>
      <c r="B7" s="202" t="s">
        <v>80</v>
      </c>
      <c r="C7" s="202" t="s">
        <v>81</v>
      </c>
      <c r="D7" s="199"/>
    </row>
    <row r="8" spans="1:4" ht="12">
      <c r="A8" s="200" t="s">
        <v>82</v>
      </c>
      <c r="B8" s="202" t="s">
        <v>83</v>
      </c>
      <c r="C8" s="202"/>
      <c r="D8" s="199"/>
    </row>
    <row r="9" spans="1:4" ht="19.5">
      <c r="A9" s="200" t="s">
        <v>84</v>
      </c>
      <c r="B9" s="202" t="s">
        <v>85</v>
      </c>
      <c r="C9" s="202"/>
      <c r="D9" s="199"/>
    </row>
    <row r="10" spans="1:4" ht="12">
      <c r="A10" s="200" t="s">
        <v>86</v>
      </c>
      <c r="B10" s="202" t="s">
        <v>87</v>
      </c>
      <c r="C10" s="201">
        <v>560</v>
      </c>
      <c r="D10" s="199"/>
    </row>
    <row r="11" spans="1:4" ht="12">
      <c r="A11" s="200" t="s">
        <v>88</v>
      </c>
      <c r="B11" s="201">
        <v>150</v>
      </c>
      <c r="C11" s="201">
        <v>180</v>
      </c>
      <c r="D11" s="199"/>
    </row>
    <row r="12" spans="1:4" ht="12">
      <c r="A12" s="200" t="s">
        <v>89</v>
      </c>
      <c r="B12" s="201">
        <v>140</v>
      </c>
      <c r="C12" s="201">
        <v>170</v>
      </c>
      <c r="D12" s="199"/>
    </row>
    <row r="13" spans="1:4" ht="12">
      <c r="A13" s="200" t="s">
        <v>90</v>
      </c>
      <c r="B13" s="201">
        <v>110</v>
      </c>
      <c r="C13" s="201">
        <v>140</v>
      </c>
      <c r="D13" s="199"/>
    </row>
    <row r="14" spans="1:4" ht="12">
      <c r="A14" s="200" t="s">
        <v>91</v>
      </c>
      <c r="B14" s="201">
        <v>35</v>
      </c>
      <c r="C14" s="201">
        <v>50</v>
      </c>
      <c r="D14" s="199"/>
    </row>
    <row r="15" spans="1:4" ht="12">
      <c r="A15" s="200" t="s">
        <v>92</v>
      </c>
      <c r="B15" s="201">
        <v>60</v>
      </c>
      <c r="C15" s="201">
        <v>90</v>
      </c>
      <c r="D15" s="199"/>
    </row>
    <row r="16" spans="1:4" ht="12">
      <c r="A16" s="200" t="s">
        <v>93</v>
      </c>
      <c r="B16" s="201">
        <v>200</v>
      </c>
      <c r="C16" s="201">
        <v>230</v>
      </c>
      <c r="D16" s="199"/>
    </row>
    <row r="17" spans="1:4" ht="12">
      <c r="A17" s="203"/>
      <c r="B17" s="204"/>
      <c r="C17" s="205"/>
      <c r="D17" s="206"/>
    </row>
    <row r="18" spans="1:4" ht="15">
      <c r="A18" s="207" t="s">
        <v>94</v>
      </c>
      <c r="B18" s="207"/>
      <c r="C18" s="207"/>
      <c r="D18" s="207"/>
    </row>
    <row r="19" spans="1:4" ht="12.75">
      <c r="A19" s="208" t="s">
        <v>95</v>
      </c>
      <c r="B19" s="208"/>
      <c r="C19" s="208"/>
      <c r="D19" s="208"/>
    </row>
    <row r="20" spans="1:4" ht="12.75">
      <c r="A20" s="209"/>
      <c r="B20" s="209"/>
      <c r="C20" s="209"/>
      <c r="D20" s="209"/>
    </row>
    <row r="21" spans="1:4" ht="36.75" thickBot="1">
      <c r="A21" s="195" t="s">
        <v>96</v>
      </c>
      <c r="B21" s="210" t="s">
        <v>97</v>
      </c>
      <c r="C21" s="211" t="s">
        <v>98</v>
      </c>
      <c r="D21" s="211" t="s">
        <v>99</v>
      </c>
    </row>
    <row r="22" spans="1:4" ht="12">
      <c r="A22" s="212" t="s">
        <v>100</v>
      </c>
      <c r="B22" s="213">
        <v>70</v>
      </c>
      <c r="C22" s="213">
        <f>(B22*0.2)+B22+(108/2)</f>
        <v>138</v>
      </c>
      <c r="D22" s="213">
        <f>(C22*0.2)+C22+81</f>
        <v>246.6</v>
      </c>
    </row>
    <row r="23" spans="1:4" ht="12">
      <c r="A23" s="212" t="s">
        <v>101</v>
      </c>
      <c r="B23" s="214">
        <v>120</v>
      </c>
      <c r="C23" s="214">
        <f>(B23*0.2)+B23+108</f>
        <v>252</v>
      </c>
      <c r="D23" s="214">
        <f>(C23*0.2)+C23+162</f>
        <v>464.4</v>
      </c>
    </row>
    <row r="24" spans="1:4" ht="12">
      <c r="A24" s="212" t="s">
        <v>102</v>
      </c>
      <c r="B24" s="214">
        <v>15</v>
      </c>
      <c r="C24" s="214">
        <f>(B24*0.2)+B24+(108/2)</f>
        <v>72</v>
      </c>
      <c r="D24" s="214">
        <f>(C24*0.2)+C24+81</f>
        <v>167.4</v>
      </c>
    </row>
    <row r="25" spans="1:4" ht="12">
      <c r="A25" s="212" t="s">
        <v>52</v>
      </c>
      <c r="B25" s="214">
        <v>30</v>
      </c>
      <c r="C25" s="214">
        <f>(B25*0.2)+B25+108</f>
        <v>144</v>
      </c>
      <c r="D25" s="214">
        <f>(C25*0.2)+C25+162</f>
        <v>334.8</v>
      </c>
    </row>
    <row r="26" spans="1:4" ht="12">
      <c r="A26" s="212" t="s">
        <v>103</v>
      </c>
      <c r="B26" s="214">
        <v>55</v>
      </c>
      <c r="C26" s="214">
        <f>(B26*0.2)+B26+(108/2)</f>
        <v>120</v>
      </c>
      <c r="D26" s="214">
        <f>(C26*0.2)+C26+81</f>
        <v>225</v>
      </c>
    </row>
    <row r="27" spans="1:4" ht="12">
      <c r="A27" s="212" t="s">
        <v>104</v>
      </c>
      <c r="B27" s="214">
        <v>90</v>
      </c>
      <c r="C27" s="214">
        <f>(B27*0.2)+B27+108</f>
        <v>216</v>
      </c>
      <c r="D27" s="214">
        <f>(C27*0.2)+C27+162</f>
        <v>421.2</v>
      </c>
    </row>
    <row r="28" spans="1:4" ht="12">
      <c r="A28" s="212" t="s">
        <v>105</v>
      </c>
      <c r="B28" s="214">
        <v>2</v>
      </c>
      <c r="C28" s="214">
        <f>(B28*0.2)+B28</f>
        <v>2.4</v>
      </c>
      <c r="D28" s="214">
        <f>(C28*0.2)+C28</f>
        <v>2.88</v>
      </c>
    </row>
    <row r="29" spans="1:4" ht="12">
      <c r="A29" s="212" t="s">
        <v>106</v>
      </c>
      <c r="B29" s="214">
        <v>2.5</v>
      </c>
      <c r="C29" s="214">
        <f>(B29*0.2)+B29</f>
        <v>3</v>
      </c>
      <c r="D29" s="214">
        <f>(C29*0.2)+C29</f>
        <v>3.6</v>
      </c>
    </row>
    <row r="30" spans="1:4" ht="12">
      <c r="A30" s="212" t="s">
        <v>107</v>
      </c>
      <c r="B30" s="214">
        <v>160</v>
      </c>
      <c r="C30" s="214">
        <f>(B30*0.2)+B30+108</f>
        <v>300</v>
      </c>
      <c r="D30" s="214">
        <f>(C30*0.2)+C30+(108*2)</f>
        <v>576</v>
      </c>
    </row>
    <row r="31" spans="1:4" ht="12">
      <c r="A31" s="212" t="s">
        <v>108</v>
      </c>
      <c r="B31" s="214">
        <v>80</v>
      </c>
      <c r="C31" s="214">
        <f>(B31*0.2)+B31+(108/2)</f>
        <v>150</v>
      </c>
      <c r="D31" s="214">
        <f>(C31*0.2)+C31+162</f>
        <v>342</v>
      </c>
    </row>
  </sheetData>
  <sheetProtection password="C384" sheet="1" objects="1" scenarios="1"/>
  <mergeCells count="3">
    <mergeCell ref="A2:D2"/>
    <mergeCell ref="A18:D18"/>
    <mergeCell ref="A19:D1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FFESSM74 CODEP</dc:creator>
  <cp:keywords/>
  <dc:description/>
  <cp:lastModifiedBy>JeanPierre GUER</cp:lastModifiedBy>
  <cp:lastPrinted>2014-12-09T14:36:46Z</cp:lastPrinted>
  <dcterms:created xsi:type="dcterms:W3CDTF">2010-10-26T18:57:23Z</dcterms:created>
  <dcterms:modified xsi:type="dcterms:W3CDTF">2015-11-01T09:58:39Z</dcterms:modified>
  <cp:category/>
  <cp:version/>
  <cp:contentType/>
  <cp:contentStatus/>
</cp:coreProperties>
</file>